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_TRDSHK\MOD\XLS\"/>
    </mc:Choice>
  </mc:AlternateContent>
  <xr:revisionPtr revIDLastSave="0" documentId="13_ncr:1_{678CECDB-8AEE-4CEC-9A8A-9DCF0B685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ey Economic Indicators" sheetId="1" r:id="rId1"/>
    <sheet name="GDP Difference" sheetId="2" r:id="rId2"/>
    <sheet name="GDP Percentage Difference" sheetId="7" r:id="rId3"/>
    <sheet name="GDP by Industry Difference" sheetId="8" r:id="rId4"/>
    <sheet name="GDP by Industry Percentage Dif" sheetId="3" r:id="rId5"/>
    <sheet name="Employment difference" sheetId="4" r:id="rId6"/>
    <sheet name="Employment percentage diff" sheetId="9" r:id="rId7"/>
    <sheet name="Consumption difference" sheetId="5" r:id="rId8"/>
    <sheet name="Consumption percentage diff" sheetId="6" r:id="rId9"/>
    <sheet name="Exports difference" sheetId="10" r:id="rId10"/>
    <sheet name="Exports percentage diff" sheetId="11" r:id="rId11"/>
    <sheet name="Imports difference" sheetId="12" r:id="rId12"/>
    <sheet name="Imports percentage diff" sheetId="13" r:id="rId13"/>
  </sheets>
  <definedNames>
    <definedName name="_xlnm.Print_Area" localSheetId="7">'Consumption difference'!$A$1:$H$29</definedName>
    <definedName name="_xlnm.Print_Area" localSheetId="8">'Consumption percentage diff'!$A$1:$H$28</definedName>
    <definedName name="_xlnm.Print_Area" localSheetId="5">'Employment difference'!$A$1:$H$17</definedName>
    <definedName name="_xlnm.Print_Area" localSheetId="6">'Employment percentage diff'!$A$1:$H$17</definedName>
    <definedName name="_xlnm.Print_Area" localSheetId="9">'Exports difference'!$A$1:$H$27</definedName>
    <definedName name="_xlnm.Print_Area" localSheetId="10">'Exports percentage diff'!$A$1:$H$27</definedName>
    <definedName name="_xlnm.Print_Area" localSheetId="3">'GDP by Industry Difference'!$A$1:$E$27</definedName>
    <definedName name="_xlnm.Print_Area" localSheetId="4">'GDP by Industry Percentage Dif'!$A$1:$H$27</definedName>
    <definedName name="_xlnm.Print_Area" localSheetId="1">'GDP Difference'!$A$1:$H$24</definedName>
    <definedName name="_xlnm.Print_Area" localSheetId="2">'GDP Percentage Difference'!$A$1:$H$24</definedName>
    <definedName name="_xlnm.Print_Area" localSheetId="0">'Key Economic Indicators'!$A$1:$E$20</definedName>
    <definedName name="_xlnm.Print_Titles" localSheetId="7">'Consumption difference'!$A:$A</definedName>
    <definedName name="_xlnm.Print_Titles" localSheetId="8">'Consumption percentage diff'!$A:$A</definedName>
    <definedName name="_xlnm.Print_Titles" localSheetId="5">'Employment difference'!$A:$A</definedName>
    <definedName name="_xlnm.Print_Titles" localSheetId="6">'Employment percentage diff'!$A:$A</definedName>
    <definedName name="_xlnm.Print_Titles" localSheetId="9">'Exports difference'!$A:$A</definedName>
    <definedName name="_xlnm.Print_Titles" localSheetId="10">'Exports percentage diff'!$A:$A</definedName>
    <definedName name="_xlnm.Print_Titles" localSheetId="3">'GDP by Industry Difference'!$A:$A</definedName>
    <definedName name="_xlnm.Print_Titles" localSheetId="4">'GDP by Industry Percentage Dif'!$A:$A</definedName>
    <definedName name="_xlnm.Print_Titles" localSheetId="1">'GDP Difference'!$A:$A</definedName>
    <definedName name="_xlnm.Print_Titles" localSheetId="2">'GDP Percentage Difference'!$A:$A</definedName>
    <definedName name="_xlnm.Print_Titles" localSheetId="0">'Key Economic Indicators'!$A:$A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6" l="1"/>
  <c r="J15" i="6"/>
  <c r="J26" i="5"/>
  <c r="J15" i="5"/>
  <c r="J22" i="7"/>
  <c r="J22" i="2"/>
  <c r="H27" i="12" l="1"/>
  <c r="G27" i="12"/>
  <c r="F27" i="12"/>
  <c r="H26" i="12"/>
  <c r="G26" i="12"/>
  <c r="F26" i="12"/>
  <c r="H25" i="12"/>
  <c r="G25" i="12"/>
  <c r="F25" i="12"/>
  <c r="H24" i="12"/>
  <c r="G24" i="12"/>
  <c r="F24" i="12"/>
  <c r="H23" i="12"/>
  <c r="G23" i="12"/>
  <c r="F23" i="12"/>
  <c r="H22" i="12"/>
  <c r="G22" i="12"/>
  <c r="F22" i="12"/>
  <c r="H21" i="12"/>
  <c r="G21" i="12"/>
  <c r="F21" i="12"/>
  <c r="H20" i="12"/>
  <c r="G20" i="12"/>
  <c r="F20" i="12"/>
  <c r="H19" i="12"/>
  <c r="G19" i="12"/>
  <c r="F19" i="12"/>
  <c r="H18" i="12"/>
  <c r="G18" i="12"/>
  <c r="F18" i="12"/>
  <c r="H17" i="12"/>
  <c r="G17" i="12"/>
  <c r="F17" i="12"/>
  <c r="H16" i="12"/>
  <c r="G16" i="12"/>
  <c r="F16" i="12"/>
  <c r="H15" i="12"/>
  <c r="G15" i="12"/>
  <c r="F15" i="12"/>
  <c r="H14" i="12"/>
  <c r="G14" i="12"/>
  <c r="F14" i="12"/>
  <c r="H13" i="12"/>
  <c r="G13" i="12"/>
  <c r="F13" i="12"/>
  <c r="H12" i="12"/>
  <c r="G12" i="12"/>
  <c r="F12" i="12"/>
  <c r="H11" i="12"/>
  <c r="G11" i="12"/>
  <c r="F11" i="12"/>
  <c r="H10" i="12"/>
  <c r="G10" i="12"/>
  <c r="F10" i="12"/>
  <c r="H9" i="12"/>
  <c r="G9" i="12"/>
  <c r="F9" i="12"/>
  <c r="H8" i="12"/>
  <c r="G8" i="12"/>
  <c r="F8" i="12"/>
  <c r="H7" i="12"/>
  <c r="G7" i="12"/>
  <c r="F7" i="12"/>
  <c r="A2" i="11" l="1"/>
  <c r="A1" i="11"/>
  <c r="A2" i="10"/>
  <c r="A1" i="10"/>
  <c r="A2" i="9"/>
  <c r="A2" i="8"/>
  <c r="A2" i="7" l="1"/>
  <c r="B22" i="7" l="1"/>
  <c r="F22" i="7"/>
  <c r="C22" i="7"/>
  <c r="E22" i="7"/>
  <c r="H22" i="7"/>
  <c r="D22" i="7"/>
  <c r="G22" i="7"/>
  <c r="A2" i="6"/>
  <c r="A1" i="6"/>
  <c r="B26" i="5"/>
  <c r="F15" i="5"/>
  <c r="C15" i="5"/>
  <c r="B15" i="5"/>
  <c r="A2" i="5"/>
  <c r="A1" i="5"/>
  <c r="B15" i="6" l="1"/>
  <c r="B26" i="6"/>
  <c r="E15" i="6"/>
  <c r="H15" i="6"/>
  <c r="E26" i="6"/>
  <c r="H26" i="6"/>
  <c r="F15" i="6"/>
  <c r="C26" i="6"/>
  <c r="F26" i="6"/>
  <c r="E15" i="5"/>
  <c r="H15" i="5"/>
  <c r="E26" i="5"/>
  <c r="H26" i="5"/>
  <c r="D15" i="6"/>
  <c r="G15" i="6"/>
  <c r="C15" i="6"/>
  <c r="D26" i="6"/>
  <c r="G26" i="6"/>
  <c r="D15" i="5"/>
  <c r="G15" i="5"/>
  <c r="D26" i="5"/>
  <c r="G26" i="5"/>
  <c r="C26" i="5"/>
  <c r="F26" i="5"/>
  <c r="A2" i="3"/>
  <c r="A2" i="4"/>
  <c r="A2" i="2"/>
  <c r="E22" i="2" l="1"/>
  <c r="D22" i="2"/>
  <c r="C22" i="2"/>
  <c r="G22" i="2"/>
  <c r="B22" i="2"/>
  <c r="F22" i="2"/>
  <c r="H22" i="2"/>
</calcChain>
</file>

<file path=xl/sharedStrings.xml><?xml version="1.0" encoding="utf-8"?>
<sst xmlns="http://schemas.openxmlformats.org/spreadsheetml/2006/main" count="383" uniqueCount="140">
  <si>
    <t>(level difference shock minus control unless otherwise indicated)</t>
  </si>
  <si>
    <t>(level difference shock minus control)</t>
  </si>
  <si>
    <t>Final consumption expenditure</t>
  </si>
  <si>
    <t>Final domestic demand</t>
  </si>
  <si>
    <t>Exports of goods and services</t>
  </si>
  <si>
    <t>Less: imports of goods and services</t>
  </si>
  <si>
    <t>Real Net Exports</t>
  </si>
  <si>
    <t>Gross domestic product at market prices</t>
  </si>
  <si>
    <t xml:space="preserve">   Household consumption expenditure</t>
  </si>
  <si>
    <t xml:space="preserve">   Non-profit consumption expenditure</t>
  </si>
  <si>
    <t xml:space="preserve">   General govt. consumption expenditure</t>
  </si>
  <si>
    <t>Investment</t>
  </si>
  <si>
    <t xml:space="preserve">   Business Investment</t>
  </si>
  <si>
    <t xml:space="preserve">     Residential structures</t>
  </si>
  <si>
    <t xml:space="preserve">     Machinery and equipment</t>
  </si>
  <si>
    <t xml:space="preserve">     Non-residential structures</t>
  </si>
  <si>
    <t xml:space="preserve">   Intellectual property products</t>
  </si>
  <si>
    <t xml:space="preserve">   General governments</t>
  </si>
  <si>
    <t>** Totals are created using Fisher aggregation</t>
  </si>
  <si>
    <t>Total employment</t>
  </si>
  <si>
    <t>Primary</t>
  </si>
  <si>
    <t>Construction</t>
  </si>
  <si>
    <t>Utilities</t>
  </si>
  <si>
    <t>Manufacturing</t>
  </si>
  <si>
    <t>Other commercial services</t>
  </si>
  <si>
    <t>Wholesale and retail trade</t>
  </si>
  <si>
    <t>Transportation and storage</t>
  </si>
  <si>
    <t>Finance, insurance and real estate</t>
  </si>
  <si>
    <t>Public sector</t>
  </si>
  <si>
    <t>Real gross domestic product</t>
  </si>
  <si>
    <t xml:space="preserve">   Total goods</t>
  </si>
  <si>
    <t xml:space="preserve">     Agriculture, forestry and fishing</t>
  </si>
  <si>
    <t xml:space="preserve">     Mining</t>
  </si>
  <si>
    <t xml:space="preserve">     Utilities</t>
  </si>
  <si>
    <t xml:space="preserve">     Construction</t>
  </si>
  <si>
    <t xml:space="preserve">     Manufacturing</t>
  </si>
  <si>
    <t xml:space="preserve">   Business services</t>
  </si>
  <si>
    <t xml:space="preserve">       Wholesale trade</t>
  </si>
  <si>
    <t xml:space="preserve">     Wholesale and retail trade</t>
  </si>
  <si>
    <t xml:space="preserve">       Retail trade</t>
  </si>
  <si>
    <t xml:space="preserve">  Professional, scientific and technical</t>
  </si>
  <si>
    <t xml:space="preserve">  Other business services</t>
  </si>
  <si>
    <t xml:space="preserve"> Public sector</t>
  </si>
  <si>
    <t xml:space="preserve">     Credit intermediation and monetary authorities</t>
  </si>
  <si>
    <t xml:space="preserve">     Insurance carriers and related and financial
     investment services, funds and other financial vehicles</t>
  </si>
  <si>
    <t xml:space="preserve">     Real estate and rental and leasing</t>
  </si>
  <si>
    <t>90-day treasury-bill rate</t>
  </si>
  <si>
    <t xml:space="preserve">     Transportation and warehousing</t>
  </si>
  <si>
    <t xml:space="preserve">     Information and cultural services</t>
  </si>
  <si>
    <t xml:space="preserve">     Finance, insurance and real estate</t>
  </si>
  <si>
    <t>Economic Impact Analysis -- The Conference Board of Canada</t>
  </si>
  <si>
    <t>Goods</t>
  </si>
  <si>
    <t>Durable goods</t>
  </si>
  <si>
    <t>Non-durable goods</t>
  </si>
  <si>
    <t>Semi-durable goods</t>
  </si>
  <si>
    <t xml:space="preserve">Services  </t>
  </si>
  <si>
    <t>Services, Services related to dwelling and property (including rental and imputed rent)</t>
  </si>
  <si>
    <t>Other services</t>
  </si>
  <si>
    <t>Millions of current dollars</t>
  </si>
  <si>
    <t>Nominal retail Sales</t>
  </si>
  <si>
    <t>Final consumption expenditure**</t>
  </si>
  <si>
    <t>Goods**</t>
  </si>
  <si>
    <t>Services**</t>
  </si>
  <si>
    <t>Aggregate household savings rate</t>
  </si>
  <si>
    <t>(percentage difference shock minus control)</t>
  </si>
  <si>
    <t>Aggregate household savings</t>
  </si>
  <si>
    <t>Exchange rate (Canadian cents per US$)</t>
  </si>
  <si>
    <t>(per cent change)</t>
  </si>
  <si>
    <t>Employment (000s)</t>
  </si>
  <si>
    <t>Unemployed (000s)</t>
  </si>
  <si>
    <t>Unemployment rate</t>
  </si>
  <si>
    <t>Particpation rate</t>
  </si>
  <si>
    <t>Rate of inflation</t>
  </si>
  <si>
    <t>Bank rate</t>
  </si>
  <si>
    <t>Corporate profits before tax  (millions $)</t>
  </si>
  <si>
    <t>GDP (millions $)</t>
  </si>
  <si>
    <t>Labour income (millions $)</t>
  </si>
  <si>
    <t>Current account balance (millions $)</t>
  </si>
  <si>
    <t>Federal govt. revenues (millions $)</t>
  </si>
  <si>
    <t>Provincial govt. revenues (millions $)</t>
  </si>
  <si>
    <t>GDP (millions of 2017$)</t>
  </si>
  <si>
    <t>Millions of 2017$ **</t>
  </si>
  <si>
    <t>Millions of 2017$</t>
  </si>
  <si>
    <t>Local govt. revenues (millions $)</t>
  </si>
  <si>
    <t>Federal govt. balance (millions $)</t>
  </si>
  <si>
    <t>Provincial govt. balance (millions $)</t>
  </si>
  <si>
    <t>Labour force (000s)</t>
  </si>
  <si>
    <t>less: Imports of goods and services</t>
  </si>
  <si>
    <t>Economic impact of US import tariffs on Canadian goods, broad based, 25 per cent for all of 2025</t>
  </si>
  <si>
    <t>Total exports</t>
  </si>
  <si>
    <t>Merchandise exports</t>
  </si>
  <si>
    <t xml:space="preserve">Live animals </t>
  </si>
  <si>
    <t xml:space="preserve"> Wheat </t>
  </si>
  <si>
    <t>Canola</t>
  </si>
  <si>
    <t>Other Farm and Fishing Products</t>
  </si>
  <si>
    <t>Electronic and electrical equipment</t>
  </si>
  <si>
    <t>Primary metals</t>
  </si>
  <si>
    <t>Wood products.</t>
  </si>
  <si>
    <t>Pulp and paper stock</t>
  </si>
  <si>
    <t>Industrial machinery, equipment and parts</t>
  </si>
  <si>
    <t>Crude metals and minerals</t>
  </si>
  <si>
    <t>Crude oil and crude bitumen</t>
  </si>
  <si>
    <t xml:space="preserve">Natural gas, natural gas liquids and related products </t>
  </si>
  <si>
    <t xml:space="preserve">Refined petroleum energy products </t>
  </si>
  <si>
    <t>Other energy products</t>
  </si>
  <si>
    <t>Electricity</t>
  </si>
  <si>
    <t>Aircraft, aircraft engines and aircraft parts</t>
  </si>
  <si>
    <t>Motor vehicles and parts</t>
  </si>
  <si>
    <t>Other transportation equipment and parts</t>
  </si>
  <si>
    <t>Other manufacturing products</t>
  </si>
  <si>
    <t>Food,  beverage and tobacco products</t>
  </si>
  <si>
    <t>Other consumer goods</t>
  </si>
  <si>
    <t>Services exports</t>
  </si>
  <si>
    <t>Total imports</t>
  </si>
  <si>
    <t>Services imports</t>
  </si>
  <si>
    <t>Merchandise imports</t>
  </si>
  <si>
    <t>Agriculture</t>
  </si>
  <si>
    <t>Textiles and clothing</t>
  </si>
  <si>
    <t xml:space="preserve">Agriculture </t>
  </si>
  <si>
    <t xml:space="preserve">Textiles and clothing </t>
  </si>
  <si>
    <t>2025Q1</t>
  </si>
  <si>
    <t>2025Q2</t>
  </si>
  <si>
    <t>2025Q3</t>
  </si>
  <si>
    <t>2025Q4</t>
  </si>
  <si>
    <t>2025</t>
  </si>
  <si>
    <t>table 1: Key Economic Indicators</t>
  </si>
  <si>
    <t>table 2: Gross Domestic Product at Market Prices</t>
  </si>
  <si>
    <t>table 3: Gross Domestic Product at Market Prices</t>
  </si>
  <si>
    <t>table 4: Gross Domestic Product at Basic Prices</t>
  </si>
  <si>
    <t>table 5: Gross Domestic Product at Basic Prices</t>
  </si>
  <si>
    <t>table 6: Labour Market</t>
  </si>
  <si>
    <t>table 7: Labour Market</t>
  </si>
  <si>
    <t>table 8: Household Spending and Savings</t>
  </si>
  <si>
    <t>table 9: Household Spending and Savings</t>
  </si>
  <si>
    <t>table 10: Exports</t>
  </si>
  <si>
    <t>table 12: Imports</t>
  </si>
  <si>
    <t>table 13: Imports</t>
  </si>
  <si>
    <t>table 11: Exports</t>
  </si>
  <si>
    <t>(percentage difference shock minus control unless otherwise indicated)</t>
  </si>
  <si>
    <t>Economic impact of US import tariffs on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</si>
</sst>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6" fillId="0" borderId="0" xfId="0" applyFont="1"/>
    <xf numFmtId="0" fontId="2" fillId="2" borderId="0" xfId="0" applyFont="1" applyFill="1"/>
    <xf numFmtId="165" fontId="4" fillId="0" borderId="0" xfId="0" applyNumberFormat="1" applyFont="1" applyAlignment="1">
      <alignment horizontal="left" indent="2"/>
    </xf>
    <xf numFmtId="165" fontId="6" fillId="2" borderId="0" xfId="0" applyNumberFormat="1" applyFont="1" applyFill="1"/>
    <xf numFmtId="165" fontId="4" fillId="2" borderId="0" xfId="0" applyNumberFormat="1" applyFont="1" applyFill="1" applyAlignment="1">
      <alignment horizontal="left" indent="2"/>
    </xf>
    <xf numFmtId="165" fontId="6" fillId="0" borderId="0" xfId="1" applyNumberFormat="1" applyFont="1"/>
    <xf numFmtId="165" fontId="4" fillId="0" borderId="0" xfId="1" applyNumberFormat="1" applyFont="1"/>
    <xf numFmtId="165" fontId="6" fillId="2" borderId="0" xfId="1" applyNumberFormat="1" applyFont="1" applyFill="1"/>
    <xf numFmtId="165" fontId="4" fillId="2" borderId="0" xfId="1" applyNumberFormat="1" applyFont="1" applyFill="1"/>
    <xf numFmtId="0" fontId="4" fillId="2" borderId="0" xfId="1" applyFont="1" applyFill="1"/>
    <xf numFmtId="0" fontId="10" fillId="0" borderId="0" xfId="0" applyFont="1" applyAlignment="1">
      <alignment horizontal="left" wrapText="1" indent="1"/>
    </xf>
    <xf numFmtId="0" fontId="10" fillId="2" borderId="0" xfId="0" applyFont="1" applyFill="1" applyAlignment="1">
      <alignment horizontal="left" wrapText="1" indent="1"/>
    </xf>
    <xf numFmtId="0" fontId="10" fillId="0" borderId="0" xfId="0" applyFont="1" applyAlignment="1">
      <alignment horizontal="left" indent="1"/>
    </xf>
    <xf numFmtId="165" fontId="4" fillId="2" borderId="0" xfId="1" applyNumberFormat="1" applyFont="1" applyFill="1" applyAlignment="1">
      <alignment horizontal="left" indent="1"/>
    </xf>
    <xf numFmtId="165" fontId="6" fillId="2" borderId="0" xfId="1" applyNumberFormat="1" applyFont="1" applyFill="1" applyAlignment="1">
      <alignment horizontal="left" indent="1"/>
    </xf>
    <xf numFmtId="165" fontId="6" fillId="0" borderId="0" xfId="1" applyNumberFormat="1" applyFont="1" applyAlignment="1">
      <alignment horizontal="left" indent="1"/>
    </xf>
    <xf numFmtId="165" fontId="6" fillId="3" borderId="0" xfId="1" applyNumberFormat="1" applyFont="1" applyFill="1"/>
    <xf numFmtId="165" fontId="6" fillId="2" borderId="0" xfId="1" applyNumberFormat="1" applyFont="1" applyFill="1" applyAlignment="1">
      <alignment horizontal="left"/>
    </xf>
    <xf numFmtId="165" fontId="4" fillId="3" borderId="0" xfId="1" applyNumberFormat="1" applyFont="1" applyFill="1" applyAlignment="1">
      <alignment horizontal="left" indent="1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3" fontId="2" fillId="2" borderId="0" xfId="2" applyNumberFormat="1" applyFont="1" applyFill="1" applyAlignment="1">
      <alignment horizontal="right"/>
    </xf>
    <xf numFmtId="3" fontId="2" fillId="0" borderId="0" xfId="2" applyNumberFormat="1" applyFont="1" applyAlignment="1">
      <alignment horizontal="right"/>
    </xf>
    <xf numFmtId="0" fontId="11" fillId="0" borderId="0" xfId="0" applyFont="1"/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3" fontId="8" fillId="2" borderId="0" xfId="2" applyNumberFormat="1" applyFont="1" applyFill="1" applyAlignment="1">
      <alignment horizontal="right"/>
    </xf>
    <xf numFmtId="3" fontId="2" fillId="3" borderId="0" xfId="2" applyNumberFormat="1" applyFont="1" applyFill="1" applyAlignment="1">
      <alignment horizontal="right"/>
    </xf>
    <xf numFmtId="3" fontId="2" fillId="0" borderId="0" xfId="2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0" fontId="8" fillId="2" borderId="0" xfId="0" applyFont="1" applyFill="1"/>
    <xf numFmtId="165" fontId="2" fillId="2" borderId="0" xfId="2" applyNumberFormat="1" applyFont="1" applyFill="1" applyAlignment="1">
      <alignment horizontal="right"/>
    </xf>
    <xf numFmtId="0" fontId="2" fillId="0" borderId="0" xfId="0" applyFont="1" applyAlignment="1">
      <alignment horizontal="left" indent="2"/>
    </xf>
    <xf numFmtId="0" fontId="2" fillId="2" borderId="0" xfId="0" applyFont="1" applyFill="1" applyAlignment="1">
      <alignment horizontal="left" indent="4"/>
    </xf>
    <xf numFmtId="0" fontId="2" fillId="0" borderId="0" xfId="0" applyFont="1" applyAlignment="1">
      <alignment horizontal="left" indent="4"/>
    </xf>
    <xf numFmtId="0" fontId="2" fillId="2" borderId="0" xfId="0" applyFont="1" applyFill="1" applyAlignment="1">
      <alignment horizontal="left"/>
    </xf>
    <xf numFmtId="0" fontId="8" fillId="0" borderId="0" xfId="0" applyFont="1"/>
    <xf numFmtId="3" fontId="8" fillId="0" borderId="0" xfId="2" applyNumberFormat="1" applyFont="1" applyFill="1" applyAlignment="1">
      <alignment horizontal="right"/>
    </xf>
    <xf numFmtId="165" fontId="8" fillId="0" borderId="0" xfId="2" applyNumberFormat="1" applyFont="1" applyFill="1" applyAlignment="1">
      <alignment horizontal="right"/>
    </xf>
    <xf numFmtId="165" fontId="8" fillId="2" borderId="0" xfId="2" applyNumberFormat="1" applyFont="1" applyFill="1" applyAlignment="1">
      <alignment horizontal="right"/>
    </xf>
    <xf numFmtId="165" fontId="2" fillId="0" borderId="0" xfId="2" applyNumberFormat="1" applyFont="1" applyAlignment="1">
      <alignment horizontal="right"/>
    </xf>
    <xf numFmtId="165" fontId="2" fillId="0" borderId="0" xfId="2" applyNumberFormat="1" applyFont="1" applyFill="1" applyAlignment="1">
      <alignment horizontal="right"/>
    </xf>
    <xf numFmtId="165" fontId="0" fillId="0" borderId="0" xfId="0" applyNumberFormat="1"/>
    <xf numFmtId="4" fontId="8" fillId="2" borderId="0" xfId="2" applyNumberFormat="1" applyFont="1" applyFill="1" applyAlignment="1">
      <alignment horizontal="right"/>
    </xf>
    <xf numFmtId="165" fontId="8" fillId="0" borderId="0" xfId="2" applyNumberFormat="1" applyFont="1" applyAlignment="1">
      <alignment horizontal="right"/>
    </xf>
    <xf numFmtId="165" fontId="2" fillId="3" borderId="0" xfId="2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4" fillId="0" borderId="0" xfId="0" applyFont="1"/>
    <xf numFmtId="0" fontId="4" fillId="2" borderId="0" xfId="0" applyFont="1" applyFill="1" applyAlignment="1">
      <alignment horizontal="left" indent="1"/>
    </xf>
    <xf numFmtId="165" fontId="4" fillId="0" borderId="0" xfId="1" applyNumberFormat="1" applyFont="1" applyAlignment="1">
      <alignment horizontal="left" indent="2"/>
    </xf>
    <xf numFmtId="165" fontId="4" fillId="2" borderId="0" xfId="1" applyNumberFormat="1" applyFont="1" applyFill="1" applyAlignment="1">
      <alignment horizontal="left" indent="2"/>
    </xf>
    <xf numFmtId="0" fontId="4" fillId="2" borderId="0" xfId="1" applyFont="1" applyFill="1" applyAlignment="1">
      <alignment horizontal="left" indent="2"/>
    </xf>
    <xf numFmtId="165" fontId="4" fillId="3" borderId="0" xfId="1" applyNumberFormat="1" applyFont="1" applyFill="1" applyAlignment="1">
      <alignment horizontal="left" indent="2"/>
    </xf>
    <xf numFmtId="165" fontId="4" fillId="4" borderId="0" xfId="1" applyNumberFormat="1" applyFont="1" applyFill="1" applyAlignment="1">
      <alignment horizontal="left" indent="2"/>
    </xf>
    <xf numFmtId="0" fontId="4" fillId="3" borderId="0" xfId="1" applyFont="1" applyFill="1" applyAlignment="1">
      <alignment horizontal="left" indent="2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="85" zoomScaleNormal="85" workbookViewId="0"/>
  </sheetViews>
  <sheetFormatPr defaultRowHeight="15" x14ac:dyDescent="0.25"/>
  <cols>
    <col min="1" max="1" width="37.42578125" customWidth="1"/>
    <col min="2" max="5" width="8.5703125" customWidth="1"/>
  </cols>
  <sheetData>
    <row r="1" spans="1:7" ht="23.25" x14ac:dyDescent="0.35">
      <c r="A1" s="29" t="s">
        <v>139</v>
      </c>
    </row>
    <row r="2" spans="1:7" x14ac:dyDescent="0.25">
      <c r="A2" t="s">
        <v>50</v>
      </c>
    </row>
    <row r="4" spans="1:7" x14ac:dyDescent="0.25">
      <c r="A4" s="1" t="s">
        <v>125</v>
      </c>
    </row>
    <row r="5" spans="1:7" x14ac:dyDescent="0.25">
      <c r="A5" s="2" t="s">
        <v>0</v>
      </c>
    </row>
    <row r="6" spans="1:7" x14ac:dyDescent="0.25">
      <c r="B6" s="25"/>
      <c r="C6" s="25"/>
      <c r="D6" s="25"/>
      <c r="E6" s="25"/>
    </row>
    <row r="7" spans="1:7" x14ac:dyDescent="0.25">
      <c r="B7" s="26" t="s">
        <v>120</v>
      </c>
      <c r="C7" s="26" t="s">
        <v>121</v>
      </c>
      <c r="D7" s="26" t="s">
        <v>122</v>
      </c>
      <c r="E7" s="26" t="s">
        <v>123</v>
      </c>
      <c r="G7" s="26" t="s">
        <v>124</v>
      </c>
    </row>
    <row r="8" spans="1:7" x14ac:dyDescent="0.25">
      <c r="A8" s="4" t="s">
        <v>72</v>
      </c>
      <c r="B8" s="40">
        <v>0</v>
      </c>
      <c r="C8" s="40">
        <v>0.71180772887102783</v>
      </c>
      <c r="D8" s="40">
        <v>-0.60936081440503553</v>
      </c>
      <c r="E8" s="40">
        <v>0.12662690515732322</v>
      </c>
      <c r="G8" s="40">
        <v>0.25620254691542943</v>
      </c>
    </row>
    <row r="9" spans="1:7" x14ac:dyDescent="0.25">
      <c r="A9" s="58" t="s">
        <v>73</v>
      </c>
      <c r="B9" s="50">
        <v>0</v>
      </c>
      <c r="C9" s="50">
        <v>0</v>
      </c>
      <c r="D9" s="50">
        <v>0</v>
      </c>
      <c r="E9" s="50">
        <v>0</v>
      </c>
      <c r="G9" s="50">
        <v>0</v>
      </c>
    </row>
    <row r="10" spans="1:7" x14ac:dyDescent="0.25">
      <c r="A10" s="4" t="s">
        <v>46</v>
      </c>
      <c r="B10" s="40">
        <v>0</v>
      </c>
      <c r="C10" s="40">
        <v>0</v>
      </c>
      <c r="D10" s="40">
        <v>0</v>
      </c>
      <c r="E10" s="40">
        <v>0</v>
      </c>
      <c r="G10" s="40">
        <v>0</v>
      </c>
    </row>
    <row r="11" spans="1:7" x14ac:dyDescent="0.25">
      <c r="A11" s="58" t="s">
        <v>66</v>
      </c>
      <c r="B11" s="50">
        <v>0</v>
      </c>
      <c r="C11" s="50">
        <v>11.160699999999979</v>
      </c>
      <c r="D11" s="50">
        <v>-0.16830000000001011</v>
      </c>
      <c r="E11" s="50">
        <v>0.14269999999998451</v>
      </c>
      <c r="G11" s="50">
        <v>2.7837749999999879</v>
      </c>
    </row>
    <row r="12" spans="1:7" x14ac:dyDescent="0.25">
      <c r="A12" s="59" t="s">
        <v>67</v>
      </c>
      <c r="B12" s="40">
        <v>-6.9526939761033191E-9</v>
      </c>
      <c r="C12" s="40">
        <v>7.7437909510358116</v>
      </c>
      <c r="D12" s="40">
        <v>-0.1176000438734448</v>
      </c>
      <c r="E12" s="40">
        <v>9.9889323734525526E-2</v>
      </c>
      <c r="G12" s="40">
        <v>1.9401697714721555</v>
      </c>
    </row>
    <row r="13" spans="1:7" x14ac:dyDescent="0.25">
      <c r="A13" s="58" t="s">
        <v>80</v>
      </c>
      <c r="B13" s="34">
        <v>0</v>
      </c>
      <c r="C13" s="34">
        <v>-32577</v>
      </c>
      <c r="D13" s="34">
        <v>-4410</v>
      </c>
      <c r="E13" s="34">
        <v>24</v>
      </c>
      <c r="G13" s="34">
        <v>-9240.75</v>
      </c>
    </row>
    <row r="14" spans="1:7" x14ac:dyDescent="0.25">
      <c r="A14" s="59" t="s">
        <v>67</v>
      </c>
      <c r="B14" s="40">
        <v>0</v>
      </c>
      <c r="C14" s="40">
        <v>-1.3312508658218314</v>
      </c>
      <c r="D14" s="40">
        <v>-0.17953087483237873</v>
      </c>
      <c r="E14" s="40">
        <v>9.7312078213285247E-4</v>
      </c>
      <c r="G14" s="40">
        <v>-0.37682233249588526</v>
      </c>
    </row>
    <row r="15" spans="1:7" x14ac:dyDescent="0.25">
      <c r="A15" s="58" t="s">
        <v>75</v>
      </c>
      <c r="B15" s="34">
        <v>0</v>
      </c>
      <c r="C15" s="34">
        <v>-62175</v>
      </c>
      <c r="D15" s="34">
        <v>4018</v>
      </c>
      <c r="E15" s="34">
        <v>6652</v>
      </c>
      <c r="G15" s="34">
        <v>-12876.25</v>
      </c>
    </row>
    <row r="16" spans="1:7" x14ac:dyDescent="0.25">
      <c r="A16" s="59" t="s">
        <v>67</v>
      </c>
      <c r="B16" s="40">
        <v>0</v>
      </c>
      <c r="C16" s="40">
        <v>-1.9860879609369109</v>
      </c>
      <c r="D16" s="40">
        <v>0.12745246067624727</v>
      </c>
      <c r="E16" s="40">
        <v>0.20939540696274239</v>
      </c>
      <c r="G16" s="40">
        <v>-0.40986509187647124</v>
      </c>
    </row>
    <row r="17" spans="1:7" x14ac:dyDescent="0.25">
      <c r="A17" s="58" t="s">
        <v>68</v>
      </c>
      <c r="B17" s="34">
        <v>0</v>
      </c>
      <c r="C17" s="34">
        <v>-136.77000000000044</v>
      </c>
      <c r="D17" s="34">
        <v>-28.619999999998981</v>
      </c>
      <c r="E17" s="34">
        <v>-19.739999999997963</v>
      </c>
      <c r="G17" s="34">
        <v>-46.282500000001164</v>
      </c>
    </row>
    <row r="18" spans="1:7" x14ac:dyDescent="0.25">
      <c r="A18" s="59" t="s">
        <v>67</v>
      </c>
      <c r="B18" s="40">
        <v>-4.7739590058881731E-13</v>
      </c>
      <c r="C18" s="40">
        <v>-0.66116893042666991</v>
      </c>
      <c r="D18" s="40">
        <v>-0.13804999319926292</v>
      </c>
      <c r="E18" s="40">
        <v>-9.5121253095276082E-2</v>
      </c>
      <c r="G18" s="40">
        <v>-0.22350635386851891</v>
      </c>
    </row>
    <row r="19" spans="1:7" x14ac:dyDescent="0.25">
      <c r="A19" s="58" t="s">
        <v>69</v>
      </c>
      <c r="B19" s="34">
        <v>1.0000000002037268E-3</v>
      </c>
      <c r="C19" s="34">
        <v>136.76400000000012</v>
      </c>
      <c r="D19" s="34">
        <v>5.2690000000000055</v>
      </c>
      <c r="E19" s="34">
        <v>19.226000000000113</v>
      </c>
      <c r="G19" s="34">
        <v>40.315000000000055</v>
      </c>
    </row>
    <row r="20" spans="1:7" x14ac:dyDescent="0.25">
      <c r="A20" s="59" t="s">
        <v>70</v>
      </c>
      <c r="B20" s="40">
        <v>1.9999999993913775E-6</v>
      </c>
      <c r="C20" s="40">
        <v>0.6194860000000002</v>
      </c>
      <c r="D20" s="40">
        <v>3.031499999999987E-2</v>
      </c>
      <c r="E20" s="40">
        <v>8.7315000000000254E-2</v>
      </c>
      <c r="G20" s="40">
        <v>0.18427949999999971</v>
      </c>
    </row>
    <row r="21" spans="1:7" x14ac:dyDescent="0.25">
      <c r="A21" s="58" t="s">
        <v>71</v>
      </c>
      <c r="B21" s="34">
        <v>0</v>
      </c>
      <c r="C21" s="34">
        <v>0</v>
      </c>
      <c r="D21" s="34">
        <v>-6.857000000000113E-2</v>
      </c>
      <c r="E21" s="34">
        <v>-1.4999999999987246E-3</v>
      </c>
      <c r="G21" s="34">
        <v>-1.7517499999997188E-2</v>
      </c>
    </row>
    <row r="22" spans="1:7" x14ac:dyDescent="0.25">
      <c r="A22" s="59" t="s">
        <v>76</v>
      </c>
      <c r="B22" s="40">
        <v>0</v>
      </c>
      <c r="C22" s="27">
        <v>-10980</v>
      </c>
      <c r="D22" s="27">
        <v>1010</v>
      </c>
      <c r="E22" s="27">
        <v>1665</v>
      </c>
      <c r="G22" s="27">
        <v>-2076.25</v>
      </c>
    </row>
    <row r="23" spans="1:7" x14ac:dyDescent="0.25">
      <c r="A23" s="58" t="s">
        <v>74</v>
      </c>
      <c r="B23" s="34">
        <v>-0.1999999999825377</v>
      </c>
      <c r="C23" s="34">
        <v>-83912.75</v>
      </c>
      <c r="D23" s="34">
        <v>6760.5</v>
      </c>
      <c r="E23" s="34">
        <v>7663.5</v>
      </c>
      <c r="G23" s="34">
        <v>-17372.237499999988</v>
      </c>
    </row>
    <row r="24" spans="1:7" x14ac:dyDescent="0.25">
      <c r="A24" s="59" t="s">
        <v>77</v>
      </c>
      <c r="B24" s="40">
        <v>-0.13000000000101863</v>
      </c>
      <c r="C24" s="27">
        <v>-45511.81</v>
      </c>
      <c r="D24" s="27">
        <v>1826.4800000000032</v>
      </c>
      <c r="E24" s="27">
        <v>1454.869999999999</v>
      </c>
      <c r="G24" s="27">
        <v>-10557.647500000003</v>
      </c>
    </row>
    <row r="25" spans="1:7" x14ac:dyDescent="0.25">
      <c r="A25" s="58" t="s">
        <v>78</v>
      </c>
      <c r="B25" s="34">
        <v>0</v>
      </c>
      <c r="C25" s="34">
        <v>28339.299999999988</v>
      </c>
      <c r="D25" s="34">
        <v>346.39999999996508</v>
      </c>
      <c r="E25" s="34">
        <v>770</v>
      </c>
      <c r="G25" s="34">
        <v>7363.9249999999884</v>
      </c>
    </row>
    <row r="26" spans="1:7" x14ac:dyDescent="0.25">
      <c r="A26" s="59" t="s">
        <v>79</v>
      </c>
      <c r="B26" s="40">
        <v>0</v>
      </c>
      <c r="C26" s="27">
        <v>-9186.7000000000698</v>
      </c>
      <c r="D26" s="27">
        <v>1138.3000000000466</v>
      </c>
      <c r="E26" s="27">
        <v>1639.0999999999767</v>
      </c>
      <c r="G26" s="27">
        <v>-1602.3250000000698</v>
      </c>
    </row>
    <row r="27" spans="1:7" x14ac:dyDescent="0.25">
      <c r="A27" s="58" t="s">
        <v>83</v>
      </c>
      <c r="B27" s="34">
        <v>0</v>
      </c>
      <c r="C27" s="34">
        <v>0</v>
      </c>
      <c r="D27" s="34">
        <v>0</v>
      </c>
      <c r="E27" s="34">
        <v>0</v>
      </c>
      <c r="G27" s="34">
        <v>0</v>
      </c>
    </row>
    <row r="28" spans="1:7" x14ac:dyDescent="0.25">
      <c r="A28" s="59" t="s">
        <v>84</v>
      </c>
      <c r="B28" s="40">
        <v>-2.9999999998835847E-2</v>
      </c>
      <c r="C28" s="27">
        <v>-11208.87</v>
      </c>
      <c r="D28" s="27">
        <v>192.25200000000041</v>
      </c>
      <c r="E28" s="27">
        <v>353.82899999999972</v>
      </c>
      <c r="G28" s="27">
        <v>-2665.704749999999</v>
      </c>
    </row>
    <row r="29" spans="1:7" x14ac:dyDescent="0.25">
      <c r="A29" s="58" t="s">
        <v>85</v>
      </c>
      <c r="B29" s="34">
        <v>-2.9999999998835847E-2</v>
      </c>
      <c r="C29" s="34">
        <v>-9237.6200000000026</v>
      </c>
      <c r="D29" s="34">
        <v>1050.9799999999996</v>
      </c>
      <c r="E29" s="34">
        <v>1565.510000000002</v>
      </c>
      <c r="G29" s="34">
        <v>-1655.2899999999972</v>
      </c>
    </row>
    <row r="30" spans="1:7" x14ac:dyDescent="0.25">
      <c r="A30" s="59" t="s">
        <v>67</v>
      </c>
      <c r="B30" s="40">
        <v>0</v>
      </c>
      <c r="C30" s="40">
        <v>0</v>
      </c>
      <c r="D30" s="40">
        <v>0</v>
      </c>
      <c r="E30" s="40">
        <v>0</v>
      </c>
      <c r="G30" s="40">
        <v>0</v>
      </c>
    </row>
    <row r="31" spans="1:7" x14ac:dyDescent="0.25">
      <c r="A31" s="58" t="s">
        <v>86</v>
      </c>
      <c r="B31" s="34">
        <v>0</v>
      </c>
      <c r="C31" s="34">
        <v>-9.9999999983992893E-3</v>
      </c>
      <c r="D31" s="34">
        <v>-23.350000000002183</v>
      </c>
      <c r="E31" s="34">
        <v>-0.50999999999839929</v>
      </c>
      <c r="G31" s="34">
        <v>-5.9675000000024738</v>
      </c>
    </row>
    <row r="32" spans="1:7" x14ac:dyDescent="0.25">
      <c r="A32" s="59" t="s">
        <v>67</v>
      </c>
      <c r="B32" s="40">
        <v>-4.4408920985006262E-13</v>
      </c>
      <c r="C32" s="40">
        <v>-4.5296132966665681E-5</v>
      </c>
      <c r="D32" s="40">
        <v>-0.10581578989153906</v>
      </c>
      <c r="E32" s="40">
        <v>-2.3125455145045493E-3</v>
      </c>
      <c r="G32" s="40">
        <v>-2.7038562631831464E-2</v>
      </c>
    </row>
    <row r="33" spans="1:7" x14ac:dyDescent="0.25">
      <c r="A33" s="58" t="s">
        <v>8</v>
      </c>
      <c r="B33" s="34">
        <v>0</v>
      </c>
      <c r="C33" s="34">
        <v>-12498</v>
      </c>
      <c r="D33" s="34">
        <v>-1279</v>
      </c>
      <c r="E33" s="34">
        <v>-1738</v>
      </c>
      <c r="G33" s="34">
        <v>-3878.75</v>
      </c>
    </row>
    <row r="34" spans="1:7" x14ac:dyDescent="0.25">
      <c r="A34" s="59" t="s">
        <v>67</v>
      </c>
      <c r="B34" s="40">
        <v>0</v>
      </c>
      <c r="C34" s="40">
        <v>-0.89964541100219231</v>
      </c>
      <c r="D34" s="40">
        <v>-9.1619829998290658E-2</v>
      </c>
      <c r="E34" s="40">
        <v>-0.12387749385424085</v>
      </c>
      <c r="G34" s="40">
        <v>-0.27842861101181615</v>
      </c>
    </row>
    <row r="35" spans="1:7" x14ac:dyDescent="0.25">
      <c r="A35" s="58" t="s">
        <v>12</v>
      </c>
      <c r="B35" s="34">
        <v>0</v>
      </c>
      <c r="C35" s="34">
        <v>-11477.900000000023</v>
      </c>
      <c r="D35" s="34">
        <v>506</v>
      </c>
      <c r="E35" s="34">
        <v>514.59999999997672</v>
      </c>
      <c r="G35" s="34">
        <v>-2614.3250000000116</v>
      </c>
    </row>
    <row r="36" spans="1:7" x14ac:dyDescent="0.25">
      <c r="A36" s="59" t="s">
        <v>67</v>
      </c>
      <c r="B36" s="40">
        <v>-3.3306690738754696E-14</v>
      </c>
      <c r="C36" s="40">
        <v>-2.7588406615026262</v>
      </c>
      <c r="D36" s="40">
        <v>0.12084196760333565</v>
      </c>
      <c r="E36" s="40">
        <v>0.12208198899219536</v>
      </c>
      <c r="G36" s="40">
        <v>-0.62621146465267064</v>
      </c>
    </row>
    <row r="37" spans="1:7" x14ac:dyDescent="0.25">
      <c r="A37" s="58" t="s">
        <v>13</v>
      </c>
      <c r="B37" s="34">
        <v>0</v>
      </c>
      <c r="C37" s="34">
        <v>-153.39999999999418</v>
      </c>
      <c r="D37" s="34">
        <v>-76.099999999976717</v>
      </c>
      <c r="E37" s="34">
        <v>-67.700000000011642</v>
      </c>
      <c r="G37" s="34">
        <v>-74.299999999988358</v>
      </c>
    </row>
    <row r="38" spans="1:7" x14ac:dyDescent="0.25">
      <c r="A38" s="59" t="s">
        <v>67</v>
      </c>
      <c r="B38" s="40">
        <v>-5.5511151231257827E-14</v>
      </c>
      <c r="C38" s="40">
        <v>-9.9850224663056153E-2</v>
      </c>
      <c r="D38" s="40">
        <v>-4.9310463473040134E-2</v>
      </c>
      <c r="E38" s="40">
        <v>-4.366685479325616E-2</v>
      </c>
      <c r="G38" s="40">
        <v>-4.8253090381566999E-2</v>
      </c>
    </row>
    <row r="39" spans="1:7" x14ac:dyDescent="0.25">
      <c r="A39" s="58" t="s">
        <v>15</v>
      </c>
      <c r="B39" s="34">
        <v>0</v>
      </c>
      <c r="C39" s="34">
        <v>-6013.2000000000116</v>
      </c>
      <c r="D39" s="34">
        <v>459.5</v>
      </c>
      <c r="E39" s="34">
        <v>430.90000000000873</v>
      </c>
      <c r="G39" s="34">
        <v>-1280.6999999999971</v>
      </c>
    </row>
    <row r="40" spans="1:7" x14ac:dyDescent="0.25">
      <c r="A40" s="59" t="s">
        <v>67</v>
      </c>
      <c r="B40" s="40">
        <v>-7.7715611723760958E-14</v>
      </c>
      <c r="C40" s="40">
        <v>-4.7050870056126737</v>
      </c>
      <c r="D40" s="40">
        <v>0.357190053092582</v>
      </c>
      <c r="E40" s="40">
        <v>0.33262470145594136</v>
      </c>
      <c r="G40" s="40">
        <v>-0.99833902484804948</v>
      </c>
    </row>
    <row r="41" spans="1:7" x14ac:dyDescent="0.25">
      <c r="A41" s="58" t="s">
        <v>14</v>
      </c>
      <c r="B41" s="34">
        <v>-9.9999999947613105E-3</v>
      </c>
      <c r="C41" s="34">
        <v>-3300.0399999999936</v>
      </c>
      <c r="D41" s="34">
        <v>120.91999999999825</v>
      </c>
      <c r="E41" s="34">
        <v>133.66999999999825</v>
      </c>
      <c r="G41" s="34">
        <v>-761.36499999999069</v>
      </c>
    </row>
    <row r="42" spans="1:7" x14ac:dyDescent="0.25">
      <c r="A42" s="59" t="s">
        <v>67</v>
      </c>
      <c r="B42" s="40">
        <v>-1.2888082845385895E-5</v>
      </c>
      <c r="C42" s="40">
        <v>-4.211468276159847</v>
      </c>
      <c r="D42" s="40">
        <v>0.15269080289184167</v>
      </c>
      <c r="E42" s="40">
        <v>0.16701096722413489</v>
      </c>
      <c r="G42" s="40">
        <v>-0.9662640444858428</v>
      </c>
    </row>
    <row r="43" spans="1:7" x14ac:dyDescent="0.25">
      <c r="A43" s="58" t="s">
        <v>16</v>
      </c>
      <c r="B43" s="34">
        <v>0</v>
      </c>
      <c r="C43" s="34">
        <v>-2162.0500000000029</v>
      </c>
      <c r="D43" s="34">
        <v>7.3499999999985448</v>
      </c>
      <c r="E43" s="34">
        <v>23.669999999998254</v>
      </c>
      <c r="G43" s="34">
        <v>-532.75749999999971</v>
      </c>
    </row>
    <row r="44" spans="1:7" x14ac:dyDescent="0.25">
      <c r="A44" s="59" t="s">
        <v>67</v>
      </c>
      <c r="B44" s="40">
        <v>-1.6653345369377348E-13</v>
      </c>
      <c r="C44" s="40">
        <v>-3.4783485852121765</v>
      </c>
      <c r="D44" s="40">
        <v>1.1758113057847019E-2</v>
      </c>
      <c r="E44" s="40">
        <v>3.7639963177227287E-2</v>
      </c>
      <c r="G44" s="40">
        <v>-0.85442440872153247</v>
      </c>
    </row>
    <row r="45" spans="1:7" x14ac:dyDescent="0.25">
      <c r="A45" s="58" t="s">
        <v>4</v>
      </c>
      <c r="B45" s="34">
        <v>0</v>
      </c>
      <c r="C45" s="34">
        <v>-60264.900000000023</v>
      </c>
      <c r="D45" s="34">
        <v>-2938.1999999999534</v>
      </c>
      <c r="E45" s="34">
        <v>-295</v>
      </c>
      <c r="G45" s="34">
        <v>-15874.525000000023</v>
      </c>
    </row>
    <row r="46" spans="1:7" x14ac:dyDescent="0.25">
      <c r="A46" s="59" t="s">
        <v>67</v>
      </c>
      <c r="B46" s="40">
        <v>-1.1102230246251565E-14</v>
      </c>
      <c r="C46" s="40">
        <v>-8.0034630158118851</v>
      </c>
      <c r="D46" s="40">
        <v>-0.38751740775095911</v>
      </c>
      <c r="E46" s="40">
        <v>-3.8620486688845101E-2</v>
      </c>
      <c r="G46" s="40">
        <v>-2.1007714296594426</v>
      </c>
    </row>
    <row r="47" spans="1:7" x14ac:dyDescent="0.25">
      <c r="A47" s="58" t="s">
        <v>87</v>
      </c>
      <c r="B47" s="34">
        <v>-9.9999999976716936E-2</v>
      </c>
      <c r="C47" s="34">
        <v>-52221.5</v>
      </c>
      <c r="D47" s="34">
        <v>-2627.6999999999534</v>
      </c>
      <c r="E47" s="34">
        <v>-349.30000000004657</v>
      </c>
      <c r="G47" s="34">
        <v>-13799.649999999907</v>
      </c>
    </row>
    <row r="48" spans="1:7" x14ac:dyDescent="0.25">
      <c r="A48" s="59" t="s">
        <v>67</v>
      </c>
      <c r="B48" s="40">
        <v>-1.2506761482011797E-5</v>
      </c>
      <c r="C48" s="40">
        <v>-6.4958068917511547</v>
      </c>
      <c r="D48" s="40">
        <v>-0.32502507543039627</v>
      </c>
      <c r="E48" s="40">
        <v>-4.2964128826972203E-2</v>
      </c>
      <c r="G48" s="40">
        <v>-1.7116066275957742</v>
      </c>
    </row>
  </sheetData>
  <pageMargins left="0.7" right="0.7" top="0.75" bottom="0.75" header="0.3" footer="0.3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FB8B9-48D5-4F1B-8DA9-40E8429778B5}">
  <sheetPr>
    <pageSetUpPr fitToPage="1"/>
  </sheetPr>
  <dimension ref="A1:J31"/>
  <sheetViews>
    <sheetView zoomScale="85" zoomScaleNormal="85" workbookViewId="0">
      <pane xSplit="1" ySplit="7" topLeftCell="B8" activePane="bottomRight" state="frozen"/>
      <selection activeCell="J7" sqref="J7:K24"/>
      <selection pane="topRight" activeCell="J7" sqref="J7:K24"/>
      <selection pane="bottomLeft" activeCell="J7" sqref="J7:K24"/>
      <selection pane="bottomRight"/>
    </sheetView>
  </sheetViews>
  <sheetFormatPr defaultColWidth="8.7109375" defaultRowHeight="15" x14ac:dyDescent="0.25"/>
  <cols>
    <col min="1" max="1" width="38.42578125" customWidth="1"/>
    <col min="2" max="5" width="8.5703125" style="25" customWidth="1"/>
    <col min="6" max="8" width="8.5703125" style="25" hidden="1" customWidth="1"/>
    <col min="9" max="9" width="3.85546875" customWidth="1"/>
  </cols>
  <sheetData>
    <row r="1" spans="1:10" ht="23.25" x14ac:dyDescent="0.35">
      <c r="A1" s="29" t="str">
        <f>'Key Economic Indicators'!A1</f>
        <v>Economic impact of US import tariffs on Canada</v>
      </c>
    </row>
    <row r="2" spans="1:10" x14ac:dyDescent="0.25">
      <c r="A2" t="str">
        <f>'Key Economic Indicators'!A2</f>
        <v>Economic Impact Analysis -- The Conference Board of Canada</v>
      </c>
    </row>
    <row r="4" spans="1:10" x14ac:dyDescent="0.25">
      <c r="A4" s="1" t="s">
        <v>134</v>
      </c>
    </row>
    <row r="5" spans="1:10" x14ac:dyDescent="0.25">
      <c r="A5" s="2" t="s">
        <v>1</v>
      </c>
    </row>
    <row r="6" spans="1:10" x14ac:dyDescent="0.25">
      <c r="A6" s="2"/>
    </row>
    <row r="7" spans="1:10" x14ac:dyDescent="0.25">
      <c r="A7" s="5" t="s">
        <v>82</v>
      </c>
      <c r="B7" s="26" t="s">
        <v>120</v>
      </c>
      <c r="C7" s="26" t="s">
        <v>121</v>
      </c>
      <c r="D7" s="26" t="s">
        <v>122</v>
      </c>
      <c r="E7" s="26" t="s">
        <v>123</v>
      </c>
      <c r="F7" s="26">
        <v>0</v>
      </c>
      <c r="G7" s="26">
        <v>0</v>
      </c>
      <c r="H7" s="26">
        <v>0</v>
      </c>
      <c r="J7" s="26" t="s">
        <v>124</v>
      </c>
    </row>
    <row r="8" spans="1:10" x14ac:dyDescent="0.25">
      <c r="A8" s="12" t="s">
        <v>89</v>
      </c>
      <c r="B8" s="32">
        <v>0</v>
      </c>
      <c r="C8" s="32">
        <v>-60264.900000000023</v>
      </c>
      <c r="D8" s="32">
        <v>-2938.1999999999534</v>
      </c>
      <c r="E8" s="32">
        <v>-295</v>
      </c>
      <c r="F8" s="32">
        <v>0</v>
      </c>
      <c r="G8" s="32">
        <v>0</v>
      </c>
      <c r="H8" s="32">
        <v>0</v>
      </c>
      <c r="J8" s="32">
        <v>-15874.525000000023</v>
      </c>
    </row>
    <row r="9" spans="1:10" x14ac:dyDescent="0.25">
      <c r="A9" s="10" t="s">
        <v>112</v>
      </c>
      <c r="B9" s="38">
        <v>0</v>
      </c>
      <c r="C9" s="38">
        <v>646.79999999998836</v>
      </c>
      <c r="D9" s="38">
        <v>-436.29999999998836</v>
      </c>
      <c r="E9" s="38">
        <v>-37.5</v>
      </c>
      <c r="F9" s="38">
        <v>0</v>
      </c>
      <c r="G9" s="38">
        <v>0</v>
      </c>
      <c r="H9" s="38">
        <v>0</v>
      </c>
      <c r="J9" s="38">
        <v>43.25</v>
      </c>
    </row>
    <row r="10" spans="1:10" x14ac:dyDescent="0.25">
      <c r="A10" s="12" t="s">
        <v>90</v>
      </c>
      <c r="B10" s="27">
        <v>-9.9999999976716936E-2</v>
      </c>
      <c r="C10" s="27">
        <v>-60259.999999999942</v>
      </c>
      <c r="D10" s="27">
        <v>-2517.0999999999767</v>
      </c>
      <c r="E10" s="27">
        <v>-271.80000000004657</v>
      </c>
      <c r="F10" s="27">
        <v>0</v>
      </c>
      <c r="G10" s="27">
        <v>0</v>
      </c>
      <c r="H10" s="27">
        <v>0</v>
      </c>
      <c r="J10" s="27">
        <v>-15762.25</v>
      </c>
    </row>
    <row r="11" spans="1:10" x14ac:dyDescent="0.25">
      <c r="A11" s="60" t="s">
        <v>91</v>
      </c>
      <c r="B11" s="28">
        <v>0</v>
      </c>
      <c r="C11" s="28">
        <v>-231.01899999999978</v>
      </c>
      <c r="D11" s="28">
        <v>-2.3999999999996362</v>
      </c>
      <c r="E11" s="28">
        <v>-0.11099999999987631</v>
      </c>
      <c r="F11" s="28">
        <v>0</v>
      </c>
      <c r="G11" s="28">
        <v>0</v>
      </c>
      <c r="H11" s="28">
        <v>0</v>
      </c>
      <c r="J11" s="28">
        <v>-58.382500000000164</v>
      </c>
    </row>
    <row r="12" spans="1:10" x14ac:dyDescent="0.25">
      <c r="A12" s="61" t="s">
        <v>92</v>
      </c>
      <c r="B12" s="27">
        <v>0</v>
      </c>
      <c r="C12" s="27">
        <v>39.081999999998516</v>
      </c>
      <c r="D12" s="27">
        <v>-10.496000000001004</v>
      </c>
      <c r="E12" s="27">
        <v>-2.3719999999993888</v>
      </c>
      <c r="F12" s="27">
        <v>0</v>
      </c>
      <c r="G12" s="27">
        <v>0</v>
      </c>
      <c r="H12" s="27">
        <v>0</v>
      </c>
      <c r="J12" s="27">
        <v>6.553499999999076</v>
      </c>
    </row>
    <row r="13" spans="1:10" x14ac:dyDescent="0.25">
      <c r="A13" s="60" t="s">
        <v>93</v>
      </c>
      <c r="B13" s="28">
        <v>0</v>
      </c>
      <c r="C13" s="28">
        <v>14.402000000000044</v>
      </c>
      <c r="D13" s="28">
        <v>-4.0090000000000146</v>
      </c>
      <c r="E13" s="28">
        <v>-0.96000000000003638</v>
      </c>
      <c r="F13" s="28">
        <v>0</v>
      </c>
      <c r="G13" s="28">
        <v>0</v>
      </c>
      <c r="H13" s="28">
        <v>0</v>
      </c>
      <c r="J13" s="28">
        <v>2.3582500000002256</v>
      </c>
    </row>
    <row r="14" spans="1:10" x14ac:dyDescent="0.25">
      <c r="A14" s="62" t="s">
        <v>94</v>
      </c>
      <c r="B14" s="27">
        <v>0</v>
      </c>
      <c r="C14" s="27">
        <v>-1320.4799999999996</v>
      </c>
      <c r="D14" s="27">
        <v>-30.520000000000437</v>
      </c>
      <c r="E14" s="27">
        <v>-4.7599999999983993</v>
      </c>
      <c r="F14" s="27">
        <v>0</v>
      </c>
      <c r="G14" s="27">
        <v>0</v>
      </c>
      <c r="H14" s="27">
        <v>0</v>
      </c>
      <c r="J14" s="27">
        <v>-338.93999999999869</v>
      </c>
    </row>
    <row r="15" spans="1:10" ht="15" customHeight="1" x14ac:dyDescent="0.25">
      <c r="A15" s="60" t="s">
        <v>100</v>
      </c>
      <c r="B15" s="38">
        <v>0</v>
      </c>
      <c r="C15" s="38">
        <v>-6.8800000000010186</v>
      </c>
      <c r="D15" s="38">
        <v>-75.819999999999709</v>
      </c>
      <c r="E15" s="38">
        <v>-35.830000000001746</v>
      </c>
      <c r="F15" s="38">
        <v>0</v>
      </c>
      <c r="G15" s="38">
        <v>0</v>
      </c>
      <c r="H15" s="38">
        <v>0</v>
      </c>
      <c r="J15" s="38">
        <v>-29.632499999999709</v>
      </c>
    </row>
    <row r="16" spans="1:10" ht="15" customHeight="1" x14ac:dyDescent="0.25">
      <c r="A16" s="61" t="s">
        <v>95</v>
      </c>
      <c r="B16" s="27">
        <v>0</v>
      </c>
      <c r="C16" s="27">
        <v>-1973.119999999999</v>
      </c>
      <c r="D16" s="27">
        <v>-80.049999999999272</v>
      </c>
      <c r="E16" s="27">
        <v>-24.400000000001455</v>
      </c>
      <c r="F16" s="27">
        <v>0</v>
      </c>
      <c r="G16" s="27">
        <v>0</v>
      </c>
      <c r="H16" s="27">
        <v>0</v>
      </c>
      <c r="J16" s="27">
        <v>-519.39249999999811</v>
      </c>
    </row>
    <row r="17" spans="1:10" ht="15" customHeight="1" x14ac:dyDescent="0.25">
      <c r="A17" s="60" t="s">
        <v>96</v>
      </c>
      <c r="B17" s="28">
        <v>0</v>
      </c>
      <c r="C17" s="28">
        <v>-1986.8399999999965</v>
      </c>
      <c r="D17" s="28">
        <v>-292.90000000000146</v>
      </c>
      <c r="E17" s="28">
        <v>-41.650000000001455</v>
      </c>
      <c r="F17" s="28">
        <v>0</v>
      </c>
      <c r="G17" s="28">
        <v>0</v>
      </c>
      <c r="H17" s="28">
        <v>0</v>
      </c>
      <c r="J17" s="28">
        <v>-580.34749999999622</v>
      </c>
    </row>
    <row r="18" spans="1:10" ht="15" customHeight="1" x14ac:dyDescent="0.25">
      <c r="A18" s="61" t="s">
        <v>97</v>
      </c>
      <c r="B18" s="27">
        <v>0</v>
      </c>
      <c r="C18" s="27">
        <v>-827.79999999999927</v>
      </c>
      <c r="D18" s="27">
        <v>-65.829999999999927</v>
      </c>
      <c r="E18" s="27">
        <v>-2.819999999999709</v>
      </c>
      <c r="F18" s="27">
        <v>0</v>
      </c>
      <c r="G18" s="27">
        <v>0</v>
      </c>
      <c r="H18" s="27">
        <v>0</v>
      </c>
      <c r="J18" s="27">
        <v>-224.11249999999927</v>
      </c>
    </row>
    <row r="19" spans="1:10" ht="15" customHeight="1" x14ac:dyDescent="0.25">
      <c r="A19" s="60" t="s">
        <v>98</v>
      </c>
      <c r="B19" s="28">
        <v>0</v>
      </c>
      <c r="C19" s="28">
        <v>-34.039999999999054</v>
      </c>
      <c r="D19" s="28">
        <v>-20.470000000001164</v>
      </c>
      <c r="E19" s="28">
        <v>-13.119999999998981</v>
      </c>
      <c r="F19" s="33">
        <v>0</v>
      </c>
      <c r="G19" s="33">
        <v>0</v>
      </c>
      <c r="H19" s="33">
        <v>0</v>
      </c>
      <c r="J19" s="28">
        <v>-16.907500000001164</v>
      </c>
    </row>
    <row r="20" spans="1:10" ht="15" customHeight="1" x14ac:dyDescent="0.25">
      <c r="A20" s="62" t="s">
        <v>99</v>
      </c>
      <c r="B20" s="27">
        <v>0</v>
      </c>
      <c r="C20" s="27">
        <v>-3951.1800000000003</v>
      </c>
      <c r="D20" s="27">
        <v>-245.50999999999476</v>
      </c>
      <c r="E20" s="27">
        <v>-43.110000000000582</v>
      </c>
      <c r="F20" s="28">
        <v>0</v>
      </c>
      <c r="G20" s="28">
        <v>0</v>
      </c>
      <c r="H20" s="28">
        <v>0</v>
      </c>
      <c r="J20" s="27">
        <v>-1059.9499999999971</v>
      </c>
    </row>
    <row r="21" spans="1:10" ht="15" customHeight="1" x14ac:dyDescent="0.25">
      <c r="A21" s="60" t="s">
        <v>101</v>
      </c>
      <c r="B21" s="38">
        <v>0</v>
      </c>
      <c r="C21" s="38">
        <v>-611.10000000000582</v>
      </c>
      <c r="D21" s="38">
        <v>-431.44000000000233</v>
      </c>
      <c r="E21" s="38">
        <v>24.929999999993015</v>
      </c>
      <c r="F21" s="27">
        <v>0</v>
      </c>
      <c r="G21" s="27">
        <v>0</v>
      </c>
      <c r="H21" s="27">
        <v>0</v>
      </c>
      <c r="J21" s="38">
        <v>-254.40249999999651</v>
      </c>
    </row>
    <row r="22" spans="1:10" ht="15" customHeight="1" x14ac:dyDescent="0.25">
      <c r="A22" s="61" t="s">
        <v>102</v>
      </c>
      <c r="B22" s="27">
        <v>0</v>
      </c>
      <c r="C22" s="27">
        <v>-241.78000000000065</v>
      </c>
      <c r="D22" s="27">
        <v>-59.719999999999345</v>
      </c>
      <c r="E22" s="27">
        <v>0</v>
      </c>
      <c r="F22" s="34">
        <v>0</v>
      </c>
      <c r="G22" s="34">
        <v>0</v>
      </c>
      <c r="H22" s="34">
        <v>0</v>
      </c>
      <c r="J22" s="27">
        <v>-75.375</v>
      </c>
    </row>
    <row r="23" spans="1:10" ht="15" customHeight="1" x14ac:dyDescent="0.25">
      <c r="A23" s="60" t="s">
        <v>103</v>
      </c>
      <c r="B23" s="28">
        <v>0</v>
      </c>
      <c r="C23" s="28">
        <v>-299.31900000000041</v>
      </c>
      <c r="D23" s="28">
        <v>-51.018999999999323</v>
      </c>
      <c r="E23" s="28">
        <v>-28.27599999999984</v>
      </c>
      <c r="F23" s="27">
        <v>0</v>
      </c>
      <c r="G23" s="27">
        <v>0</v>
      </c>
      <c r="H23" s="27">
        <v>0</v>
      </c>
      <c r="J23" s="28">
        <v>-94.65349999999853</v>
      </c>
    </row>
    <row r="24" spans="1:10" ht="15" customHeight="1" x14ac:dyDescent="0.25">
      <c r="A24" s="61" t="s">
        <v>104</v>
      </c>
      <c r="B24" s="27">
        <v>0</v>
      </c>
      <c r="C24" s="27">
        <v>-49.027000000000044</v>
      </c>
      <c r="D24" s="27">
        <v>-24.341000000000349</v>
      </c>
      <c r="E24" s="27">
        <v>1.0319999999992433</v>
      </c>
      <c r="F24" s="34">
        <v>0</v>
      </c>
      <c r="G24" s="34">
        <v>0</v>
      </c>
      <c r="H24" s="34">
        <v>0</v>
      </c>
      <c r="J24" s="27">
        <v>-18.083999999999833</v>
      </c>
    </row>
    <row r="25" spans="1:10" ht="15" customHeight="1" x14ac:dyDescent="0.25">
      <c r="A25" s="60" t="s">
        <v>105</v>
      </c>
      <c r="B25" s="28">
        <v>0</v>
      </c>
      <c r="C25" s="28">
        <v>-17.798000000000002</v>
      </c>
      <c r="D25" s="28">
        <v>-6.1380000000001473</v>
      </c>
      <c r="E25" s="28">
        <v>-2.3659999999999854</v>
      </c>
      <c r="F25" s="27">
        <v>0</v>
      </c>
      <c r="G25" s="27">
        <v>0</v>
      </c>
      <c r="H25" s="27">
        <v>0</v>
      </c>
      <c r="J25" s="28">
        <v>-6.5755000000001473</v>
      </c>
    </row>
    <row r="26" spans="1:10" ht="15" customHeight="1" x14ac:dyDescent="0.25">
      <c r="A26" s="62" t="s">
        <v>106</v>
      </c>
      <c r="B26" s="27">
        <v>0</v>
      </c>
      <c r="C26" s="27">
        <v>-1156.380000000001</v>
      </c>
      <c r="D26" s="27">
        <v>-211.20000000000073</v>
      </c>
      <c r="E26" s="27">
        <v>-87.849999999998545</v>
      </c>
      <c r="F26" s="34">
        <v>0</v>
      </c>
      <c r="G26" s="34">
        <v>0</v>
      </c>
      <c r="H26" s="34">
        <v>0</v>
      </c>
      <c r="J26" s="27">
        <v>-363.85749999999825</v>
      </c>
    </row>
    <row r="27" spans="1:10" ht="15" customHeight="1" x14ac:dyDescent="0.25">
      <c r="A27" s="60" t="s">
        <v>107</v>
      </c>
      <c r="B27" s="28">
        <v>-5.9999999997671694E-2</v>
      </c>
      <c r="C27" s="28">
        <v>-48682.51</v>
      </c>
      <c r="D27" s="28">
        <v>-245.86999999999534</v>
      </c>
      <c r="E27" s="28">
        <v>184.52000000000407</v>
      </c>
      <c r="F27" s="27">
        <v>0</v>
      </c>
      <c r="G27" s="27">
        <v>0</v>
      </c>
      <c r="H27" s="27">
        <v>0</v>
      </c>
      <c r="J27" s="28">
        <v>-12185.979999999996</v>
      </c>
    </row>
    <row r="28" spans="1:10" x14ac:dyDescent="0.25">
      <c r="A28" s="61" t="s">
        <v>108</v>
      </c>
      <c r="B28" s="27">
        <v>0</v>
      </c>
      <c r="C28" s="27">
        <v>-403.08699999999999</v>
      </c>
      <c r="D28" s="27">
        <v>-25.416000000000167</v>
      </c>
      <c r="E28" s="27">
        <v>-8.3949999999999818</v>
      </c>
      <c r="J28" s="27">
        <v>-109.22450000000026</v>
      </c>
    </row>
    <row r="29" spans="1:10" x14ac:dyDescent="0.25">
      <c r="A29" s="60" t="s">
        <v>109</v>
      </c>
      <c r="B29" s="28">
        <v>0</v>
      </c>
      <c r="C29" s="28">
        <v>-624.72000000000116</v>
      </c>
      <c r="D29" s="28">
        <v>-113.04999999999927</v>
      </c>
      <c r="E29" s="28">
        <v>-4.0400000000008731</v>
      </c>
      <c r="J29" s="28">
        <v>-185.45249999999942</v>
      </c>
    </row>
    <row r="30" spans="1:10" x14ac:dyDescent="0.25">
      <c r="A30" s="62" t="s">
        <v>110</v>
      </c>
      <c r="B30" s="27">
        <v>0</v>
      </c>
      <c r="C30" s="27">
        <v>-2858.5999999999985</v>
      </c>
      <c r="D30" s="27">
        <v>-110.15999999999985</v>
      </c>
      <c r="E30" s="27">
        <v>-19.619999999998981</v>
      </c>
      <c r="J30" s="27">
        <v>-747.09500000000116</v>
      </c>
    </row>
    <row r="31" spans="1:10" x14ac:dyDescent="0.25">
      <c r="A31" s="60" t="s">
        <v>111</v>
      </c>
      <c r="B31" s="38">
        <v>0</v>
      </c>
      <c r="C31" s="38">
        <v>-1208.2200000000012</v>
      </c>
      <c r="D31" s="38">
        <v>-133.16999999999825</v>
      </c>
      <c r="E31" s="38">
        <v>-42.779999999998836</v>
      </c>
      <c r="J31" s="38">
        <v>-346.04249999999593</v>
      </c>
    </row>
  </sheetData>
  <pageMargins left="0.7" right="0.7" top="0.75" bottom="0.75" header="0.3" footer="0.3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6170-B26A-4952-A9B3-BF73CCAD935E}">
  <sheetPr>
    <pageSetUpPr fitToPage="1"/>
  </sheetPr>
  <dimension ref="A1:J31"/>
  <sheetViews>
    <sheetView zoomScale="85" zoomScaleNormal="85" workbookViewId="0">
      <pane xSplit="1" ySplit="7" topLeftCell="B8" activePane="bottomRight" state="frozen"/>
      <selection activeCell="J7" sqref="J7:K24"/>
      <selection pane="topRight" activeCell="J7" sqref="J7:K24"/>
      <selection pane="bottomLeft" activeCell="J7" sqref="J7:K24"/>
      <selection pane="bottomRight"/>
    </sheetView>
  </sheetViews>
  <sheetFormatPr defaultColWidth="8.7109375" defaultRowHeight="15" x14ac:dyDescent="0.25"/>
  <cols>
    <col min="1" max="1" width="37.42578125" customWidth="1"/>
    <col min="2" max="5" width="8.5703125" style="25" customWidth="1"/>
    <col min="6" max="8" width="8.5703125" style="25" hidden="1" customWidth="1"/>
    <col min="9" max="9" width="3.85546875" customWidth="1"/>
  </cols>
  <sheetData>
    <row r="1" spans="1:10" ht="23.25" x14ac:dyDescent="0.35">
      <c r="A1" s="29" t="str">
        <f>'Key Economic Indicators'!A1</f>
        <v>Economic impact of US import tariffs on Canada</v>
      </c>
    </row>
    <row r="2" spans="1:10" x14ac:dyDescent="0.25">
      <c r="A2" t="str">
        <f>'Key Economic Indicators'!A2</f>
        <v>Economic Impact Analysis -- The Conference Board of Canada</v>
      </c>
    </row>
    <row r="4" spans="1:10" x14ac:dyDescent="0.25">
      <c r="A4" s="1" t="s">
        <v>137</v>
      </c>
    </row>
    <row r="5" spans="1:10" x14ac:dyDescent="0.25">
      <c r="A5" s="2" t="s">
        <v>64</v>
      </c>
    </row>
    <row r="6" spans="1:10" x14ac:dyDescent="0.25">
      <c r="A6" s="2"/>
    </row>
    <row r="7" spans="1:10" x14ac:dyDescent="0.25">
      <c r="A7" s="5" t="s">
        <v>82</v>
      </c>
      <c r="B7" s="26" t="s">
        <v>120</v>
      </c>
      <c r="C7" s="26" t="s">
        <v>121</v>
      </c>
      <c r="D7" s="26" t="s">
        <v>122</v>
      </c>
      <c r="E7" s="26" t="s">
        <v>123</v>
      </c>
      <c r="F7" s="26">
        <v>0</v>
      </c>
      <c r="G7" s="26">
        <v>0</v>
      </c>
      <c r="H7" s="26">
        <v>0</v>
      </c>
      <c r="J7" s="26" t="s">
        <v>124</v>
      </c>
    </row>
    <row r="8" spans="1:10" x14ac:dyDescent="0.25">
      <c r="A8" s="12" t="s">
        <v>89</v>
      </c>
      <c r="B8" s="48">
        <v>-1.1102230246251565E-14</v>
      </c>
      <c r="C8" s="48">
        <v>-8.0034630158118851</v>
      </c>
      <c r="D8" s="48">
        <v>-0.38751740775095911</v>
      </c>
      <c r="E8" s="48">
        <v>-3.8620486688845101E-2</v>
      </c>
      <c r="F8" s="32">
        <v>0</v>
      </c>
      <c r="G8" s="32">
        <v>0</v>
      </c>
      <c r="H8" s="32">
        <v>0</v>
      </c>
      <c r="J8" s="48">
        <v>-2.1007714296594426</v>
      </c>
    </row>
    <row r="9" spans="1:10" x14ac:dyDescent="0.25">
      <c r="A9" s="10" t="s">
        <v>112</v>
      </c>
      <c r="B9" s="53">
        <v>-4.4408920985006262E-14</v>
      </c>
      <c r="C9" s="53">
        <v>0.36523038368947436</v>
      </c>
      <c r="D9" s="53">
        <v>-0.24446685717491867</v>
      </c>
      <c r="E9" s="53">
        <v>-2.0845956718285041E-2</v>
      </c>
      <c r="F9" s="38">
        <v>0</v>
      </c>
      <c r="G9" s="38">
        <v>0</v>
      </c>
      <c r="H9" s="38">
        <v>0</v>
      </c>
      <c r="J9" s="53">
        <v>2.4323042624185831E-2</v>
      </c>
    </row>
    <row r="10" spans="1:10" x14ac:dyDescent="0.25">
      <c r="A10" s="12" t="s">
        <v>90</v>
      </c>
      <c r="B10" s="40">
        <v>-1.7364029247790569E-5</v>
      </c>
      <c r="C10" s="40">
        <v>-10.388550045624466</v>
      </c>
      <c r="D10" s="40">
        <v>-0.43104762159188459</v>
      </c>
      <c r="E10" s="40">
        <v>-4.6208968926275684E-2</v>
      </c>
      <c r="F10" s="27">
        <v>0</v>
      </c>
      <c r="G10" s="27">
        <v>0</v>
      </c>
      <c r="H10" s="27">
        <v>0</v>
      </c>
      <c r="J10" s="40">
        <v>-2.7081603211667304</v>
      </c>
    </row>
    <row r="11" spans="1:10" x14ac:dyDescent="0.25">
      <c r="A11" s="60" t="s">
        <v>91</v>
      </c>
      <c r="B11" s="49">
        <v>-3.652633751016765E-12</v>
      </c>
      <c r="C11" s="49">
        <v>-8.5850126925138941</v>
      </c>
      <c r="D11" s="49">
        <v>-8.9531158898770169E-2</v>
      </c>
      <c r="E11" s="49">
        <v>-4.1380066252760805E-3</v>
      </c>
      <c r="F11" s="28">
        <v>0</v>
      </c>
      <c r="G11" s="28">
        <v>0</v>
      </c>
      <c r="H11" s="28">
        <v>0</v>
      </c>
      <c r="J11" s="49">
        <v>-2.1644792941125535</v>
      </c>
    </row>
    <row r="12" spans="1:10" x14ac:dyDescent="0.25">
      <c r="A12" s="61" t="s">
        <v>92</v>
      </c>
      <c r="B12" s="40">
        <v>-1.27675647831893E-12</v>
      </c>
      <c r="C12" s="40">
        <v>0.4754406359763319</v>
      </c>
      <c r="D12" s="40">
        <v>-0.12614502206818035</v>
      </c>
      <c r="E12" s="40">
        <v>-2.829413446726603E-2</v>
      </c>
      <c r="F12" s="27">
        <v>0</v>
      </c>
      <c r="G12" s="27">
        <v>0</v>
      </c>
      <c r="H12" s="27">
        <v>0</v>
      </c>
      <c r="J12" s="40">
        <v>8.0061116921892328E-2</v>
      </c>
    </row>
    <row r="13" spans="1:10" x14ac:dyDescent="0.25">
      <c r="A13" s="60" t="s">
        <v>93</v>
      </c>
      <c r="B13" s="49">
        <v>-2.4646951146678475E-12</v>
      </c>
      <c r="C13" s="49">
        <v>0.34329235531878055</v>
      </c>
      <c r="D13" s="49">
        <v>-9.1957345006343783E-2</v>
      </c>
      <c r="E13" s="49">
        <v>-2.1079507953780663E-2</v>
      </c>
      <c r="F13" s="28">
        <v>0</v>
      </c>
      <c r="G13" s="28">
        <v>0</v>
      </c>
      <c r="H13" s="28">
        <v>0</v>
      </c>
      <c r="J13" s="49">
        <v>5.4948982142488667E-2</v>
      </c>
    </row>
    <row r="14" spans="1:10" x14ac:dyDescent="0.25">
      <c r="A14" s="62" t="s">
        <v>94</v>
      </c>
      <c r="B14" s="40">
        <v>-3.3306690738754696E-13</v>
      </c>
      <c r="C14" s="40">
        <v>-4.4701936312066319</v>
      </c>
      <c r="D14" s="40">
        <v>-0.10294301672317818</v>
      </c>
      <c r="E14" s="40">
        <v>-1.5992560100097641E-2</v>
      </c>
      <c r="F14" s="27">
        <v>0</v>
      </c>
      <c r="G14" s="27">
        <v>0</v>
      </c>
      <c r="H14" s="27">
        <v>0</v>
      </c>
      <c r="J14" s="40">
        <v>-1.1451520031843465</v>
      </c>
    </row>
    <row r="15" spans="1:10" ht="15" customHeight="1" x14ac:dyDescent="0.25">
      <c r="A15" s="60" t="s">
        <v>100</v>
      </c>
      <c r="B15" s="53">
        <v>-5.8841820305133297E-13</v>
      </c>
      <c r="C15" s="53">
        <v>-4.0578215986397659E-2</v>
      </c>
      <c r="D15" s="53">
        <v>-0.4436369806711804</v>
      </c>
      <c r="E15" s="53">
        <v>-0.20798420179227728</v>
      </c>
      <c r="F15" s="38">
        <v>0</v>
      </c>
      <c r="G15" s="38">
        <v>0</v>
      </c>
      <c r="H15" s="38">
        <v>0</v>
      </c>
      <c r="J15" s="53">
        <v>-0.17402787088783844</v>
      </c>
    </row>
    <row r="16" spans="1:10" ht="15" customHeight="1" x14ac:dyDescent="0.25">
      <c r="A16" s="61" t="s">
        <v>95</v>
      </c>
      <c r="B16" s="40">
        <v>-3.4416913763379853E-13</v>
      </c>
      <c r="C16" s="40">
        <v>-6.8699605654127804</v>
      </c>
      <c r="D16" s="40">
        <v>-0.27650377640980883</v>
      </c>
      <c r="E16" s="40">
        <v>-8.3529233349177723E-2</v>
      </c>
      <c r="F16" s="27">
        <v>0</v>
      </c>
      <c r="G16" s="27">
        <v>0</v>
      </c>
      <c r="H16" s="27">
        <v>0</v>
      </c>
      <c r="J16" s="40">
        <v>-1.7998089104825366</v>
      </c>
    </row>
    <row r="17" spans="1:10" ht="15" customHeight="1" x14ac:dyDescent="0.25">
      <c r="A17" s="60" t="s">
        <v>96</v>
      </c>
      <c r="B17" s="49">
        <v>-2.2204460492503131E-13</v>
      </c>
      <c r="C17" s="49">
        <v>-4.2191922664707615</v>
      </c>
      <c r="D17" s="49">
        <v>-0.61644534756363223</v>
      </c>
      <c r="E17" s="49">
        <v>-8.6875844510603262E-2</v>
      </c>
      <c r="F17" s="28">
        <v>0</v>
      </c>
      <c r="G17" s="28">
        <v>0</v>
      </c>
      <c r="H17" s="28">
        <v>0</v>
      </c>
      <c r="J17" s="49">
        <v>-1.2265375600084227</v>
      </c>
    </row>
    <row r="18" spans="1:10" ht="15" customHeight="1" x14ac:dyDescent="0.25">
      <c r="A18" s="61" t="s">
        <v>97</v>
      </c>
      <c r="B18" s="40">
        <v>-7.5495165674510645E-13</v>
      </c>
      <c r="C18" s="40">
        <v>-6.2553462883541799</v>
      </c>
      <c r="D18" s="40">
        <v>-0.49497543168504077</v>
      </c>
      <c r="E18" s="40">
        <v>-2.1098072370129284E-2</v>
      </c>
      <c r="F18" s="27">
        <v>0</v>
      </c>
      <c r="G18" s="27">
        <v>0</v>
      </c>
      <c r="H18" s="27">
        <v>0</v>
      </c>
      <c r="J18" s="40">
        <v>-1.6892821365935506</v>
      </c>
    </row>
    <row r="19" spans="1:10" ht="15" customHeight="1" x14ac:dyDescent="0.25">
      <c r="A19" s="60" t="s">
        <v>98</v>
      </c>
      <c r="B19" s="49">
        <v>-8.5487172896137054E-13</v>
      </c>
      <c r="C19" s="49">
        <v>-0.2898851870721697</v>
      </c>
      <c r="D19" s="49">
        <v>-0.17345561375156082</v>
      </c>
      <c r="E19" s="49">
        <v>-0.11073140965724981</v>
      </c>
      <c r="F19" s="33">
        <v>0</v>
      </c>
      <c r="G19" s="33">
        <v>0</v>
      </c>
      <c r="H19" s="33">
        <v>0</v>
      </c>
      <c r="J19" s="49">
        <v>-0.14365972676061434</v>
      </c>
    </row>
    <row r="20" spans="1:10" ht="15" customHeight="1" x14ac:dyDescent="0.25">
      <c r="A20" s="62" t="s">
        <v>99</v>
      </c>
      <c r="B20" s="40">
        <v>-2.4424906541753444E-13</v>
      </c>
      <c r="C20" s="40">
        <v>-9.2518365850268296</v>
      </c>
      <c r="D20" s="40">
        <v>-0.57030797931758581</v>
      </c>
      <c r="E20" s="40">
        <v>-9.9446366782240947E-2</v>
      </c>
      <c r="F20" s="28">
        <v>0</v>
      </c>
      <c r="G20" s="28">
        <v>0</v>
      </c>
      <c r="H20" s="28">
        <v>0</v>
      </c>
      <c r="J20" s="40">
        <v>-2.4767859009090398</v>
      </c>
    </row>
    <row r="21" spans="1:10" ht="15" customHeight="1" x14ac:dyDescent="0.25">
      <c r="A21" s="60" t="s">
        <v>101</v>
      </c>
      <c r="B21" s="53">
        <v>-1.2212453270876722E-13</v>
      </c>
      <c r="C21" s="53">
        <v>-0.73082787693976581</v>
      </c>
      <c r="D21" s="53">
        <v>-0.51274975366180087</v>
      </c>
      <c r="E21" s="53">
        <v>2.9452874750490743E-2</v>
      </c>
      <c r="F21" s="27">
        <v>0</v>
      </c>
      <c r="G21" s="27">
        <v>0</v>
      </c>
      <c r="H21" s="27">
        <v>0</v>
      </c>
      <c r="J21" s="53">
        <v>-0.30367579585057758</v>
      </c>
    </row>
    <row r="22" spans="1:10" ht="15" customHeight="1" x14ac:dyDescent="0.25">
      <c r="A22" s="61" t="s">
        <v>102</v>
      </c>
      <c r="B22" s="40">
        <v>-6.6613381477509392E-13</v>
      </c>
      <c r="C22" s="40">
        <v>-1.5923434741123899</v>
      </c>
      <c r="D22" s="40">
        <v>-0.38933031535037799</v>
      </c>
      <c r="E22" s="40">
        <v>-6.4392935428259079E-13</v>
      </c>
      <c r="F22" s="34">
        <v>0</v>
      </c>
      <c r="G22" s="34">
        <v>0</v>
      </c>
      <c r="H22" s="34">
        <v>0</v>
      </c>
      <c r="J22" s="40">
        <v>-0.49362778107746585</v>
      </c>
    </row>
    <row r="23" spans="1:10" ht="15" customHeight="1" x14ac:dyDescent="0.25">
      <c r="A23" s="60" t="s">
        <v>103</v>
      </c>
      <c r="B23" s="49">
        <v>-1.1546319456101628E-12</v>
      </c>
      <c r="C23" s="49">
        <v>-3.625711287179012</v>
      </c>
      <c r="D23" s="49">
        <v>-0.62182689301794047</v>
      </c>
      <c r="E23" s="49">
        <v>-0.34329457408696085</v>
      </c>
      <c r="F23" s="27">
        <v>0</v>
      </c>
      <c r="G23" s="27">
        <v>0</v>
      </c>
      <c r="H23" s="27">
        <v>0</v>
      </c>
      <c r="J23" s="49">
        <v>-1.1352033572964215</v>
      </c>
    </row>
    <row r="24" spans="1:10" ht="15" customHeight="1" x14ac:dyDescent="0.25">
      <c r="A24" s="61" t="s">
        <v>104</v>
      </c>
      <c r="B24" s="40">
        <v>-1.2434497875801753E-12</v>
      </c>
      <c r="C24" s="40">
        <v>-0.60637940771423038</v>
      </c>
      <c r="D24" s="40">
        <v>-0.30046889244111918</v>
      </c>
      <c r="E24" s="40">
        <v>1.2714927866186443E-2</v>
      </c>
      <c r="F24" s="34">
        <v>0</v>
      </c>
      <c r="G24" s="34">
        <v>0</v>
      </c>
      <c r="H24" s="34">
        <v>0</v>
      </c>
      <c r="J24" s="40">
        <v>-0.22373141541048858</v>
      </c>
    </row>
    <row r="25" spans="1:10" ht="15" customHeight="1" x14ac:dyDescent="0.25">
      <c r="A25" s="60" t="s">
        <v>105</v>
      </c>
      <c r="B25" s="49">
        <v>-5.4511950509095186E-12</v>
      </c>
      <c r="C25" s="49">
        <v>-0.95699182594659593</v>
      </c>
      <c r="D25" s="49">
        <v>-0.32994625069678873</v>
      </c>
      <c r="E25" s="49">
        <v>-0.12699550953861882</v>
      </c>
      <c r="F25" s="27">
        <v>0</v>
      </c>
      <c r="G25" s="27">
        <v>0</v>
      </c>
      <c r="H25" s="27">
        <v>0</v>
      </c>
      <c r="J25" s="49">
        <v>-0.35461208051804638</v>
      </c>
    </row>
    <row r="26" spans="1:10" ht="15" customHeight="1" x14ac:dyDescent="0.25">
      <c r="A26" s="62" t="s">
        <v>106</v>
      </c>
      <c r="B26" s="40">
        <v>-4.3298697960381105E-13</v>
      </c>
      <c r="C26" s="40">
        <v>-5.0573089962532851</v>
      </c>
      <c r="D26" s="40">
        <v>-0.91542226452625552</v>
      </c>
      <c r="E26" s="40">
        <v>-0.37700578018351472</v>
      </c>
      <c r="F26" s="34">
        <v>0</v>
      </c>
      <c r="G26" s="34">
        <v>0</v>
      </c>
      <c r="H26" s="34">
        <v>0</v>
      </c>
      <c r="J26" s="40">
        <v>-1.5829275311694313</v>
      </c>
    </row>
    <row r="27" spans="1:10" ht="15" customHeight="1" x14ac:dyDescent="0.25">
      <c r="A27" s="60" t="s">
        <v>107</v>
      </c>
      <c r="B27" s="49">
        <v>-7.1192086692484224E-5</v>
      </c>
      <c r="C27" s="49">
        <v>-57.418986847743433</v>
      </c>
      <c r="D27" s="49">
        <v>-0.28769181697162471</v>
      </c>
      <c r="E27" s="49">
        <v>0.21398051654737404</v>
      </c>
      <c r="F27" s="27">
        <v>0</v>
      </c>
      <c r="G27" s="27">
        <v>0</v>
      </c>
      <c r="H27" s="27">
        <v>0</v>
      </c>
      <c r="J27" s="49">
        <v>-14.304520630938955</v>
      </c>
    </row>
    <row r="28" spans="1:10" x14ac:dyDescent="0.25">
      <c r="A28" s="61" t="s">
        <v>108</v>
      </c>
      <c r="B28" s="40">
        <v>-2.6201263381153694E-12</v>
      </c>
      <c r="C28" s="40">
        <v>-10.411963889909359</v>
      </c>
      <c r="D28" s="40">
        <v>-0.64872414522119115</v>
      </c>
      <c r="E28" s="40">
        <v>-0.21215454757758101</v>
      </c>
      <c r="J28" s="40">
        <v>-2.8077514345232757</v>
      </c>
    </row>
    <row r="29" spans="1:10" x14ac:dyDescent="0.25">
      <c r="A29" s="60" t="s">
        <v>109</v>
      </c>
      <c r="B29" s="49">
        <v>-3.6637359812630166E-13</v>
      </c>
      <c r="C29" s="49">
        <v>-2.3159770982521866</v>
      </c>
      <c r="D29" s="49">
        <v>-0.41660217716591452</v>
      </c>
      <c r="E29" s="49">
        <v>-1.4769704120054516E-2</v>
      </c>
      <c r="J29" s="49">
        <v>-0.6851018583487356</v>
      </c>
    </row>
    <row r="30" spans="1:10" x14ac:dyDescent="0.25">
      <c r="A30" s="62" t="s">
        <v>110</v>
      </c>
      <c r="B30" s="40">
        <v>-3.219646771412954E-13</v>
      </c>
      <c r="C30" s="40">
        <v>-9.2752663889216223</v>
      </c>
      <c r="D30" s="40">
        <v>-0.35565611385676155</v>
      </c>
      <c r="E30" s="40">
        <v>-6.296620909754802E-2</v>
      </c>
      <c r="J30" s="40">
        <v>-2.4168099948753574</v>
      </c>
    </row>
    <row r="31" spans="1:10" x14ac:dyDescent="0.25">
      <c r="A31" s="60" t="s">
        <v>111</v>
      </c>
      <c r="B31" s="53">
        <v>-2.2204460492503131E-13</v>
      </c>
      <c r="C31" s="53">
        <v>-2.6581989405224049</v>
      </c>
      <c r="D31" s="53">
        <v>-0.29152904213346487</v>
      </c>
      <c r="E31" s="53">
        <v>-9.3093255156684318E-2</v>
      </c>
      <c r="J31" s="53">
        <v>-0.75904061810803114</v>
      </c>
    </row>
  </sheetData>
  <pageMargins left="0.7" right="0.7" top="0.75" bottom="0.75" header="0.3" footer="0.3"/>
  <pageSetup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A8DD-D384-4862-8261-BC3D1FAB46EA}">
  <dimension ref="A1:J29"/>
  <sheetViews>
    <sheetView zoomScale="85" zoomScaleNormal="85" workbookViewId="0"/>
  </sheetViews>
  <sheetFormatPr defaultColWidth="8.7109375" defaultRowHeight="15" x14ac:dyDescent="0.25"/>
  <cols>
    <col min="1" max="1" width="37.42578125" customWidth="1"/>
    <col min="2" max="5" width="8.5703125" style="25" customWidth="1"/>
    <col min="6" max="8" width="8.5703125" style="25" hidden="1" customWidth="1"/>
    <col min="9" max="9" width="3.85546875" customWidth="1"/>
  </cols>
  <sheetData>
    <row r="1" spans="1:10" ht="23.25" x14ac:dyDescent="0.35">
      <c r="A1" s="29" t="s">
        <v>88</v>
      </c>
    </row>
    <row r="2" spans="1:10" x14ac:dyDescent="0.25">
      <c r="A2" t="s">
        <v>50</v>
      </c>
    </row>
    <row r="4" spans="1:10" x14ac:dyDescent="0.25">
      <c r="A4" s="1" t="s">
        <v>135</v>
      </c>
    </row>
    <row r="5" spans="1:10" x14ac:dyDescent="0.25">
      <c r="A5" s="2" t="s">
        <v>1</v>
      </c>
    </row>
    <row r="6" spans="1:10" x14ac:dyDescent="0.25">
      <c r="A6" s="2"/>
    </row>
    <row r="7" spans="1:10" x14ac:dyDescent="0.25">
      <c r="A7" s="5" t="s">
        <v>82</v>
      </c>
      <c r="B7" s="26" t="s">
        <v>120</v>
      </c>
      <c r="C7" s="26" t="s">
        <v>121</v>
      </c>
      <c r="D7" s="26" t="s">
        <v>122</v>
      </c>
      <c r="E7" s="26" t="s">
        <v>123</v>
      </c>
      <c r="F7" s="26" t="e">
        <f>#REF!</f>
        <v>#REF!</v>
      </c>
      <c r="G7" s="26" t="e">
        <f>#REF!</f>
        <v>#REF!</v>
      </c>
      <c r="H7" s="26" t="e">
        <f>#REF!</f>
        <v>#REF!</v>
      </c>
      <c r="J7" s="26" t="s">
        <v>124</v>
      </c>
    </row>
    <row r="8" spans="1:10" x14ac:dyDescent="0.25">
      <c r="A8" s="12" t="s">
        <v>113</v>
      </c>
      <c r="B8" s="32">
        <v>-9.9999999976716936E-2</v>
      </c>
      <c r="C8" s="32">
        <v>-52221.5</v>
      </c>
      <c r="D8" s="32">
        <v>-2627.6999999999534</v>
      </c>
      <c r="E8" s="32">
        <v>-349.30000000004657</v>
      </c>
      <c r="F8" s="32" t="e">
        <f>#REF!</f>
        <v>#REF!</v>
      </c>
      <c r="G8" s="32" t="e">
        <f>#REF!</f>
        <v>#REF!</v>
      </c>
      <c r="H8" s="32" t="e">
        <f>#REF!</f>
        <v>#REF!</v>
      </c>
      <c r="J8" s="32">
        <v>-13799.649999999907</v>
      </c>
    </row>
    <row r="9" spans="1:10" x14ac:dyDescent="0.25">
      <c r="A9" s="21" t="s">
        <v>114</v>
      </c>
      <c r="B9" s="34">
        <v>0</v>
      </c>
      <c r="C9" s="34">
        <v>-3834.1999999999825</v>
      </c>
      <c r="D9" s="34">
        <v>-799.89999999999418</v>
      </c>
      <c r="E9" s="34">
        <v>-229.60000000000582</v>
      </c>
      <c r="F9" s="38" t="e">
        <f>#REF!</f>
        <v>#REF!</v>
      </c>
      <c r="G9" s="38" t="e">
        <f>#REF!</f>
        <v>#REF!</v>
      </c>
      <c r="H9" s="38" t="e">
        <f>#REF!</f>
        <v>#REF!</v>
      </c>
      <c r="J9" s="34">
        <v>-1215.9249999999884</v>
      </c>
    </row>
    <row r="10" spans="1:10" x14ac:dyDescent="0.25">
      <c r="A10" s="12" t="s">
        <v>115</v>
      </c>
      <c r="B10" s="27">
        <v>-0.10000000009313226</v>
      </c>
      <c r="C10" s="27">
        <v>-48486</v>
      </c>
      <c r="D10" s="27">
        <v>-1834.8999999999069</v>
      </c>
      <c r="E10" s="27">
        <v>-125.10000000009313</v>
      </c>
      <c r="F10" s="27" t="e">
        <f>#REF!</f>
        <v>#REF!</v>
      </c>
      <c r="G10" s="27" t="e">
        <f>#REF!</f>
        <v>#REF!</v>
      </c>
      <c r="H10" s="27" t="e">
        <f>#REF!</f>
        <v>#REF!</v>
      </c>
      <c r="J10" s="27">
        <v>-12611.525000000023</v>
      </c>
    </row>
    <row r="11" spans="1:10" x14ac:dyDescent="0.25">
      <c r="A11" s="63" t="s">
        <v>116</v>
      </c>
      <c r="B11" s="34">
        <v>0</v>
      </c>
      <c r="C11" s="34">
        <v>-370.13999999999942</v>
      </c>
      <c r="D11" s="34">
        <v>-75.360000000000582</v>
      </c>
      <c r="E11" s="34">
        <v>-18.980000000003201</v>
      </c>
      <c r="F11" s="28" t="e">
        <f>#REF!</f>
        <v>#REF!</v>
      </c>
      <c r="G11" s="28" t="e">
        <f>#REF!</f>
        <v>#REF!</v>
      </c>
      <c r="H11" s="28" t="e">
        <f>#REF!</f>
        <v>#REF!</v>
      </c>
      <c r="J11" s="34">
        <v>-116.12000000000262</v>
      </c>
    </row>
    <row r="12" spans="1:10" x14ac:dyDescent="0.25">
      <c r="A12" s="61" t="s">
        <v>100</v>
      </c>
      <c r="B12" s="27">
        <v>0</v>
      </c>
      <c r="C12" s="27">
        <v>-254.13000000000102</v>
      </c>
      <c r="D12" s="27">
        <v>-159.32999999999993</v>
      </c>
      <c r="E12" s="27">
        <v>-77.780000000000655</v>
      </c>
      <c r="F12" s="27" t="e">
        <f>#REF!</f>
        <v>#REF!</v>
      </c>
      <c r="G12" s="27" t="e">
        <f>#REF!</f>
        <v>#REF!</v>
      </c>
      <c r="H12" s="27" t="e">
        <f>#REF!</f>
        <v>#REF!</v>
      </c>
      <c r="J12" s="27">
        <v>-122.81000000000131</v>
      </c>
    </row>
    <row r="13" spans="1:10" x14ac:dyDescent="0.25">
      <c r="A13" s="63" t="s">
        <v>95</v>
      </c>
      <c r="B13" s="34">
        <v>-2.0000000004074536E-2</v>
      </c>
      <c r="C13" s="34">
        <v>-3095.3300000000017</v>
      </c>
      <c r="D13" s="34">
        <v>-19</v>
      </c>
      <c r="E13" s="34">
        <v>187.55999999999767</v>
      </c>
      <c r="F13" s="28" t="e">
        <f>#REF!</f>
        <v>#REF!</v>
      </c>
      <c r="G13" s="28" t="e">
        <f>#REF!</f>
        <v>#REF!</v>
      </c>
      <c r="H13" s="28" t="e">
        <f>#REF!</f>
        <v>#REF!</v>
      </c>
      <c r="J13" s="34">
        <v>-731.69750000000931</v>
      </c>
    </row>
    <row r="14" spans="1:10" x14ac:dyDescent="0.25">
      <c r="A14" s="62" t="s">
        <v>96</v>
      </c>
      <c r="B14" s="27">
        <v>0</v>
      </c>
      <c r="C14" s="27">
        <v>-1445.7999999999993</v>
      </c>
      <c r="D14" s="27">
        <v>-148.22999999999956</v>
      </c>
      <c r="E14" s="27">
        <v>22.659999999999854</v>
      </c>
      <c r="F14" s="27" t="e">
        <f>#REF!</f>
        <v>#REF!</v>
      </c>
      <c r="G14" s="27" t="e">
        <f>#REF!</f>
        <v>#REF!</v>
      </c>
      <c r="H14" s="27" t="e">
        <f>#REF!</f>
        <v>#REF!</v>
      </c>
      <c r="J14" s="27">
        <v>-392.84250000000247</v>
      </c>
    </row>
    <row r="15" spans="1:10" x14ac:dyDescent="0.25">
      <c r="A15" s="63" t="s">
        <v>97</v>
      </c>
      <c r="B15" s="34">
        <v>0</v>
      </c>
      <c r="C15" s="34">
        <v>-38.688000000000102</v>
      </c>
      <c r="D15" s="34">
        <v>-13.416999999999916</v>
      </c>
      <c r="E15" s="34">
        <v>2.5259999999998399</v>
      </c>
      <c r="F15" s="38" t="e">
        <f>#REF!</f>
        <v>#REF!</v>
      </c>
      <c r="G15" s="38" t="e">
        <f>#REF!</f>
        <v>#REF!</v>
      </c>
      <c r="H15" s="38" t="e">
        <f>#REF!</f>
        <v>#REF!</v>
      </c>
      <c r="J15" s="34">
        <v>-12.394749999999931</v>
      </c>
    </row>
    <row r="16" spans="1:10" x14ac:dyDescent="0.25">
      <c r="A16" s="61" t="s">
        <v>98</v>
      </c>
      <c r="B16" s="27">
        <v>0</v>
      </c>
      <c r="C16" s="27">
        <v>-119.15299999999979</v>
      </c>
      <c r="D16" s="27">
        <v>-17.764999999999873</v>
      </c>
      <c r="E16" s="27">
        <v>38.281999999999698</v>
      </c>
      <c r="F16" s="27" t="e">
        <f>#REF!</f>
        <v>#REF!</v>
      </c>
      <c r="G16" s="27" t="e">
        <f>#REF!</f>
        <v>#REF!</v>
      </c>
      <c r="H16" s="27" t="e">
        <f>#REF!</f>
        <v>#REF!</v>
      </c>
      <c r="J16" s="27">
        <v>-24.658999999999651</v>
      </c>
    </row>
    <row r="17" spans="1:10" x14ac:dyDescent="0.25">
      <c r="A17" s="63" t="s">
        <v>99</v>
      </c>
      <c r="B17" s="34">
        <v>-9.9999999947613105E-3</v>
      </c>
      <c r="C17" s="34">
        <v>-3112.6600000000035</v>
      </c>
      <c r="D17" s="34">
        <v>-230.08000000000175</v>
      </c>
      <c r="E17" s="34">
        <v>59.490000000005239</v>
      </c>
      <c r="F17" s="28" t="e">
        <f>#REF!</f>
        <v>#REF!</v>
      </c>
      <c r="G17" s="28" t="e">
        <f>#REF!</f>
        <v>#REF!</v>
      </c>
      <c r="H17" s="28" t="e">
        <f>#REF!</f>
        <v>#REF!</v>
      </c>
      <c r="J17" s="34">
        <v>-820.81499999999505</v>
      </c>
    </row>
    <row r="18" spans="1:10" x14ac:dyDescent="0.25">
      <c r="A18" s="61" t="s">
        <v>101</v>
      </c>
      <c r="B18" s="27">
        <v>0</v>
      </c>
      <c r="C18" s="27">
        <v>-68.099999999998545</v>
      </c>
      <c r="D18" s="27">
        <v>-46.469999999999345</v>
      </c>
      <c r="E18" s="27">
        <v>-44.660000000001673</v>
      </c>
      <c r="F18" s="27" t="e">
        <f>#REF!</f>
        <v>#REF!</v>
      </c>
      <c r="G18" s="27" t="e">
        <f>#REF!</f>
        <v>#REF!</v>
      </c>
      <c r="H18" s="27" t="e">
        <f>#REF!</f>
        <v>#REF!</v>
      </c>
      <c r="J18" s="27">
        <v>-39.807499999998981</v>
      </c>
    </row>
    <row r="19" spans="1:10" x14ac:dyDescent="0.25">
      <c r="A19" s="63" t="s">
        <v>102</v>
      </c>
      <c r="B19" s="34">
        <v>0</v>
      </c>
      <c r="C19" s="34">
        <v>16.535000000000309</v>
      </c>
      <c r="D19" s="34">
        <v>50.409000000000106</v>
      </c>
      <c r="E19" s="34">
        <v>61.157999999999902</v>
      </c>
      <c r="F19" s="33" t="e">
        <f>#REF!</f>
        <v>#REF!</v>
      </c>
      <c r="G19" s="33" t="e">
        <f>#REF!</f>
        <v>#REF!</v>
      </c>
      <c r="H19" s="33" t="e">
        <f>#REF!</f>
        <v>#REF!</v>
      </c>
      <c r="J19" s="34">
        <v>32.025500000000193</v>
      </c>
    </row>
    <row r="20" spans="1:10" x14ac:dyDescent="0.25">
      <c r="A20" s="62" t="s">
        <v>103</v>
      </c>
      <c r="B20" s="27">
        <v>0</v>
      </c>
      <c r="C20" s="27">
        <v>-43.530000000000655</v>
      </c>
      <c r="D20" s="27">
        <v>-19.143000000000029</v>
      </c>
      <c r="E20" s="27">
        <v>-17.539000000000669</v>
      </c>
      <c r="F20" s="28" t="e">
        <f>#REF!</f>
        <v>#REF!</v>
      </c>
      <c r="G20" s="28" t="e">
        <f>#REF!</f>
        <v>#REF!</v>
      </c>
      <c r="H20" s="28" t="e">
        <f>#REF!</f>
        <v>#REF!</v>
      </c>
      <c r="J20" s="27">
        <v>-20.053000000001703</v>
      </c>
    </row>
    <row r="21" spans="1:10" x14ac:dyDescent="0.25">
      <c r="A21" s="63" t="s">
        <v>104</v>
      </c>
      <c r="B21" s="34">
        <v>0</v>
      </c>
      <c r="C21" s="34">
        <v>-18.425999999999931</v>
      </c>
      <c r="D21" s="34">
        <v>-3.5309999999999491</v>
      </c>
      <c r="E21" s="34">
        <v>7.0550000000000637</v>
      </c>
      <c r="F21" s="27" t="e">
        <f>#REF!</f>
        <v>#REF!</v>
      </c>
      <c r="G21" s="27" t="e">
        <f>#REF!</f>
        <v>#REF!</v>
      </c>
      <c r="H21" s="27" t="e">
        <f>#REF!</f>
        <v>#REF!</v>
      </c>
      <c r="J21" s="34">
        <v>-3.7255000000000109</v>
      </c>
    </row>
    <row r="22" spans="1:10" x14ac:dyDescent="0.25">
      <c r="A22" s="61" t="s">
        <v>105</v>
      </c>
      <c r="B22" s="27">
        <v>0</v>
      </c>
      <c r="C22" s="27">
        <v>3.7520000000000095</v>
      </c>
      <c r="D22" s="27">
        <v>1.7829000000000406</v>
      </c>
      <c r="E22" s="27">
        <v>1.4946000000000481</v>
      </c>
      <c r="F22" s="34" t="e">
        <f>#REF!</f>
        <v>#REF!</v>
      </c>
      <c r="G22" s="34" t="e">
        <f>#REF!</f>
        <v>#REF!</v>
      </c>
      <c r="H22" s="34" t="e">
        <f>#REF!</f>
        <v>#REF!</v>
      </c>
      <c r="J22" s="27">
        <v>1.7573750000000246</v>
      </c>
    </row>
    <row r="23" spans="1:10" x14ac:dyDescent="0.25">
      <c r="A23" s="63" t="s">
        <v>106</v>
      </c>
      <c r="B23" s="34">
        <v>0</v>
      </c>
      <c r="C23" s="34">
        <v>-488.54000000000087</v>
      </c>
      <c r="D23" s="34">
        <v>20.25</v>
      </c>
      <c r="E23" s="34">
        <v>21.380000000001019</v>
      </c>
      <c r="F23" s="27" t="e">
        <f>#REF!</f>
        <v>#REF!</v>
      </c>
      <c r="G23" s="27" t="e">
        <f>#REF!</f>
        <v>#REF!</v>
      </c>
      <c r="H23" s="27" t="e">
        <f>#REF!</f>
        <v>#REF!</v>
      </c>
      <c r="J23" s="34">
        <v>-111.72750000000087</v>
      </c>
    </row>
    <row r="24" spans="1:10" x14ac:dyDescent="0.25">
      <c r="A24" s="61" t="s">
        <v>107</v>
      </c>
      <c r="B24" s="27">
        <v>0</v>
      </c>
      <c r="C24" s="27">
        <v>-37531.08</v>
      </c>
      <c r="D24" s="27">
        <v>-238.89999999999418</v>
      </c>
      <c r="E24" s="27">
        <v>-31.19999999999709</v>
      </c>
      <c r="F24" s="34" t="e">
        <f>#REF!</f>
        <v>#REF!</v>
      </c>
      <c r="G24" s="34" t="e">
        <f>#REF!</f>
        <v>#REF!</v>
      </c>
      <c r="H24" s="34" t="e">
        <f>#REF!</f>
        <v>#REF!</v>
      </c>
      <c r="J24" s="27">
        <v>-9450.2949999999983</v>
      </c>
    </row>
    <row r="25" spans="1:10" x14ac:dyDescent="0.25">
      <c r="A25" s="63" t="s">
        <v>108</v>
      </c>
      <c r="B25" s="34">
        <v>0</v>
      </c>
      <c r="C25" s="34">
        <v>-182.11799999999948</v>
      </c>
      <c r="D25" s="34">
        <v>-24.144999999999527</v>
      </c>
      <c r="E25" s="34">
        <v>-17.475000000000364</v>
      </c>
      <c r="F25" s="27" t="e">
        <f>#REF!</f>
        <v>#REF!</v>
      </c>
      <c r="G25" s="27" t="e">
        <f>#REF!</f>
        <v>#REF!</v>
      </c>
      <c r="H25" s="27" t="e">
        <f>#REF!</f>
        <v>#REF!</v>
      </c>
      <c r="J25" s="34">
        <v>-55.934499999999389</v>
      </c>
    </row>
    <row r="26" spans="1:10" x14ac:dyDescent="0.25">
      <c r="A26" s="62" t="s">
        <v>109</v>
      </c>
      <c r="B26" s="27">
        <v>0</v>
      </c>
      <c r="C26" s="27">
        <v>-442.62999999999738</v>
      </c>
      <c r="D26" s="27">
        <v>31.020000000004075</v>
      </c>
      <c r="E26" s="27">
        <v>27.310000000004948</v>
      </c>
      <c r="F26" s="34" t="e">
        <f>#REF!</f>
        <v>#REF!</v>
      </c>
      <c r="G26" s="34" t="e">
        <f>#REF!</f>
        <v>#REF!</v>
      </c>
      <c r="H26" s="34" t="e">
        <f>#REF!</f>
        <v>#REF!</v>
      </c>
      <c r="J26" s="27">
        <v>-96.07499999999709</v>
      </c>
    </row>
    <row r="27" spans="1:10" x14ac:dyDescent="0.25">
      <c r="A27" s="63" t="s">
        <v>110</v>
      </c>
      <c r="B27" s="34">
        <v>0</v>
      </c>
      <c r="C27" s="34">
        <v>-960.81999999999971</v>
      </c>
      <c r="D27" s="34">
        <v>-315.96999999999753</v>
      </c>
      <c r="E27" s="34">
        <v>31.369999999998981</v>
      </c>
      <c r="F27" s="27" t="e">
        <f>#REF!</f>
        <v>#REF!</v>
      </c>
      <c r="G27" s="27" t="e">
        <f>#REF!</f>
        <v>#REF!</v>
      </c>
      <c r="H27" s="27" t="e">
        <f>#REF!</f>
        <v>#REF!</v>
      </c>
      <c r="J27" s="34">
        <v>-311.35499999999956</v>
      </c>
    </row>
    <row r="28" spans="1:10" x14ac:dyDescent="0.25">
      <c r="A28" s="64" t="s">
        <v>117</v>
      </c>
      <c r="B28" s="27">
        <v>-1.0000000002037268E-2</v>
      </c>
      <c r="C28" s="27">
        <v>-729.29000000000087</v>
      </c>
      <c r="D28" s="27">
        <v>-87.639999999999418</v>
      </c>
      <c r="E28" s="27">
        <v>8.8800000000010186</v>
      </c>
      <c r="J28" s="27">
        <v>-202.01499999999942</v>
      </c>
    </row>
    <row r="29" spans="1:10" x14ac:dyDescent="0.25">
      <c r="A29" s="63" t="s">
        <v>111</v>
      </c>
      <c r="B29" s="34">
        <v>-2.0000000004074536E-2</v>
      </c>
      <c r="C29" s="34">
        <v>-924.61999999999534</v>
      </c>
      <c r="D29" s="34">
        <v>-357.24000000000524</v>
      </c>
      <c r="E29" s="34">
        <v>-289.93000000000757</v>
      </c>
      <c r="J29" s="34">
        <v>-392.95249999999942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BF63-FC46-4D2C-A3F3-CE7A478E2BF7}">
  <dimension ref="A1:J29"/>
  <sheetViews>
    <sheetView zoomScale="85" zoomScaleNormal="85" workbookViewId="0"/>
  </sheetViews>
  <sheetFormatPr defaultColWidth="8.7109375" defaultRowHeight="15" x14ac:dyDescent="0.25"/>
  <cols>
    <col min="1" max="1" width="37.42578125" customWidth="1"/>
    <col min="2" max="5" width="8.5703125" style="25" customWidth="1"/>
    <col min="6" max="8" width="8.5703125" style="25" hidden="1" customWidth="1"/>
    <col min="9" max="9" width="3.85546875" customWidth="1"/>
  </cols>
  <sheetData>
    <row r="1" spans="1:10" ht="23.25" x14ac:dyDescent="0.35">
      <c r="A1" s="29" t="s">
        <v>88</v>
      </c>
    </row>
    <row r="2" spans="1:10" x14ac:dyDescent="0.25">
      <c r="A2" t="s">
        <v>50</v>
      </c>
    </row>
    <row r="4" spans="1:10" x14ac:dyDescent="0.25">
      <c r="A4" s="1" t="s">
        <v>136</v>
      </c>
    </row>
    <row r="5" spans="1:10" x14ac:dyDescent="0.25">
      <c r="A5" s="2" t="s">
        <v>64</v>
      </c>
    </row>
    <row r="6" spans="1:10" x14ac:dyDescent="0.25">
      <c r="A6" s="2"/>
    </row>
    <row r="7" spans="1:10" x14ac:dyDescent="0.25">
      <c r="A7" s="5" t="s">
        <v>82</v>
      </c>
      <c r="B7" s="26" t="s">
        <v>120</v>
      </c>
      <c r="C7" s="26" t="s">
        <v>121</v>
      </c>
      <c r="D7" s="26" t="s">
        <v>122</v>
      </c>
      <c r="E7" s="26" t="s">
        <v>123</v>
      </c>
      <c r="F7" s="26">
        <v>0</v>
      </c>
      <c r="G7" s="26">
        <v>0</v>
      </c>
      <c r="H7" s="26">
        <v>0</v>
      </c>
      <c r="J7" s="26" t="s">
        <v>124</v>
      </c>
    </row>
    <row r="8" spans="1:10" x14ac:dyDescent="0.25">
      <c r="A8" s="12" t="s">
        <v>113</v>
      </c>
      <c r="B8" s="48">
        <v>-1.2506761482011797E-5</v>
      </c>
      <c r="C8" s="48">
        <v>-6.4958068917511547</v>
      </c>
      <c r="D8" s="48">
        <v>-0.32502507543039627</v>
      </c>
      <c r="E8" s="48">
        <v>-4.2964128826972203E-2</v>
      </c>
      <c r="F8" s="48">
        <v>0</v>
      </c>
      <c r="G8" s="48">
        <v>0</v>
      </c>
      <c r="H8" s="48">
        <v>0</v>
      </c>
      <c r="J8" s="48">
        <v>-1.7116066275957742</v>
      </c>
    </row>
    <row r="9" spans="1:10" x14ac:dyDescent="0.25">
      <c r="A9" s="21" t="s">
        <v>114</v>
      </c>
      <c r="B9" s="50">
        <v>-5.5511151231257827E-14</v>
      </c>
      <c r="C9" s="50">
        <v>-2.2183727690143318</v>
      </c>
      <c r="D9" s="50">
        <v>-0.4598339447015487</v>
      </c>
      <c r="E9" s="50">
        <v>-0.13119970011502557</v>
      </c>
      <c r="F9" s="38">
        <v>0</v>
      </c>
      <c r="G9" s="38">
        <v>0</v>
      </c>
      <c r="H9" s="38">
        <v>0</v>
      </c>
      <c r="J9" s="50">
        <v>-0.70120628183488742</v>
      </c>
    </row>
    <row r="10" spans="1:10" x14ac:dyDescent="0.25">
      <c r="A10" s="12" t="s">
        <v>115</v>
      </c>
      <c r="B10" s="40">
        <v>-1.5901517480543248E-5</v>
      </c>
      <c r="C10" s="40">
        <v>-7.6691403226809225</v>
      </c>
      <c r="D10" s="40">
        <v>-0.2886675528011251</v>
      </c>
      <c r="E10" s="40">
        <v>-1.9572968213277253E-2</v>
      </c>
      <c r="F10" s="27">
        <v>0</v>
      </c>
      <c r="G10" s="27">
        <v>0</v>
      </c>
      <c r="H10" s="27">
        <v>0</v>
      </c>
      <c r="J10" s="40">
        <v>-1.9892902058153972</v>
      </c>
    </row>
    <row r="11" spans="1:10" x14ac:dyDescent="0.25">
      <c r="A11" s="60" t="s">
        <v>118</v>
      </c>
      <c r="B11" s="50">
        <v>-3.7747582837255322E-13</v>
      </c>
      <c r="C11" s="50">
        <v>-1.4304601363682723</v>
      </c>
      <c r="D11" s="50">
        <v>-0.28979075922832553</v>
      </c>
      <c r="E11" s="50">
        <v>-7.2622947244671554E-2</v>
      </c>
      <c r="F11" s="28">
        <v>0</v>
      </c>
      <c r="G11" s="28">
        <v>0</v>
      </c>
      <c r="H11" s="28">
        <v>0</v>
      </c>
      <c r="J11" s="50">
        <v>-0.44741669070048617</v>
      </c>
    </row>
    <row r="12" spans="1:10" x14ac:dyDescent="0.25">
      <c r="A12" s="64" t="s">
        <v>100</v>
      </c>
      <c r="B12" s="40">
        <v>-7.8825834748386114E-13</v>
      </c>
      <c r="C12" s="40">
        <v>-1.9939803183408822</v>
      </c>
      <c r="D12" s="40">
        <v>-1.2439308307947927</v>
      </c>
      <c r="E12" s="40">
        <v>-0.60362703951204466</v>
      </c>
      <c r="F12" s="27">
        <v>0</v>
      </c>
      <c r="G12" s="27">
        <v>0</v>
      </c>
      <c r="H12" s="27">
        <v>0</v>
      </c>
      <c r="J12" s="40">
        <v>-0.96071086815493478</v>
      </c>
    </row>
    <row r="13" spans="1:10" x14ac:dyDescent="0.25">
      <c r="A13" s="63" t="s">
        <v>95</v>
      </c>
      <c r="B13" s="50">
        <v>-2.5078923504562312E-5</v>
      </c>
      <c r="C13" s="50">
        <v>-3.8620717362922941</v>
      </c>
      <c r="D13" s="50">
        <v>-2.3565040939421689E-2</v>
      </c>
      <c r="E13" s="50">
        <v>0.2314671408228719</v>
      </c>
      <c r="F13" s="28">
        <v>0</v>
      </c>
      <c r="G13" s="28">
        <v>0</v>
      </c>
      <c r="H13" s="28">
        <v>0</v>
      </c>
      <c r="J13" s="50">
        <v>-0.91020179287490954</v>
      </c>
    </row>
    <row r="14" spans="1:10" x14ac:dyDescent="0.25">
      <c r="A14" s="64" t="s">
        <v>96</v>
      </c>
      <c r="B14" s="40">
        <v>-3.4416913763379853E-13</v>
      </c>
      <c r="C14" s="40">
        <v>-5.1243373060123716</v>
      </c>
      <c r="D14" s="40">
        <v>-0.52275609511845955</v>
      </c>
      <c r="E14" s="40">
        <v>7.9484842808374978E-2</v>
      </c>
      <c r="F14" s="27">
        <v>0</v>
      </c>
      <c r="G14" s="27">
        <v>0</v>
      </c>
      <c r="H14" s="27">
        <v>0</v>
      </c>
      <c r="J14" s="40">
        <v>-1.3883760646610011</v>
      </c>
    </row>
    <row r="15" spans="1:10" ht="15" customHeight="1" x14ac:dyDescent="0.25">
      <c r="A15" s="63" t="s">
        <v>97</v>
      </c>
      <c r="B15" s="50">
        <v>-4.0301095793893182E-12</v>
      </c>
      <c r="C15" s="50">
        <v>-1.5499459754447109</v>
      </c>
      <c r="D15" s="50">
        <v>-0.53431490849302765</v>
      </c>
      <c r="E15" s="50">
        <v>0.10009434862789934</v>
      </c>
      <c r="F15" s="38">
        <v>0</v>
      </c>
      <c r="G15" s="38">
        <v>0</v>
      </c>
      <c r="H15" s="38">
        <v>0</v>
      </c>
      <c r="J15" s="50">
        <v>-0.49519710051553201</v>
      </c>
    </row>
    <row r="16" spans="1:10" ht="15" customHeight="1" x14ac:dyDescent="0.25">
      <c r="A16" s="64" t="s">
        <v>98</v>
      </c>
      <c r="B16" s="40">
        <v>-2.7644553313166398E-12</v>
      </c>
      <c r="C16" s="40">
        <v>-3.2810038104422401</v>
      </c>
      <c r="D16" s="40">
        <v>-0.4877144818146717</v>
      </c>
      <c r="E16" s="40">
        <v>1.0478386719283472</v>
      </c>
      <c r="F16" s="27">
        <v>0</v>
      </c>
      <c r="G16" s="27">
        <v>0</v>
      </c>
      <c r="H16" s="27">
        <v>0</v>
      </c>
      <c r="J16" s="40">
        <v>-0.67794084575309999</v>
      </c>
    </row>
    <row r="17" spans="1:10" ht="15" customHeight="1" x14ac:dyDescent="0.25">
      <c r="A17" s="65" t="s">
        <v>99</v>
      </c>
      <c r="B17" s="50">
        <v>-1.6405510239181353E-5</v>
      </c>
      <c r="C17" s="50">
        <v>-5.065956584908804</v>
      </c>
      <c r="D17" s="50">
        <v>-0.37149013431173605</v>
      </c>
      <c r="E17" s="50">
        <v>9.5196687814391723E-2</v>
      </c>
      <c r="F17" s="28">
        <v>0</v>
      </c>
      <c r="G17" s="28">
        <v>0</v>
      </c>
      <c r="H17" s="28">
        <v>0</v>
      </c>
      <c r="J17" s="50">
        <v>-1.3302037598962868</v>
      </c>
    </row>
    <row r="18" spans="1:10" ht="15" customHeight="1" x14ac:dyDescent="0.25">
      <c r="A18" s="64" t="s">
        <v>101</v>
      </c>
      <c r="B18" s="40">
        <v>-8.8817841970012523E-13</v>
      </c>
      <c r="C18" s="40">
        <v>-0.6005481655510958</v>
      </c>
      <c r="D18" s="40">
        <v>-0.40762657300786875</v>
      </c>
      <c r="E18" s="40">
        <v>-0.38977576111529633</v>
      </c>
      <c r="F18" s="27">
        <v>0</v>
      </c>
      <c r="G18" s="27">
        <v>0</v>
      </c>
      <c r="H18" s="27">
        <v>0</v>
      </c>
      <c r="J18" s="40">
        <v>-0.3501243344886773</v>
      </c>
    </row>
    <row r="19" spans="1:10" ht="15" customHeight="1" x14ac:dyDescent="0.25">
      <c r="A19" s="63" t="s">
        <v>102</v>
      </c>
      <c r="B19" s="50">
        <v>-3.2418512319054571E-12</v>
      </c>
      <c r="C19" s="50">
        <v>0.50308820397053644</v>
      </c>
      <c r="D19" s="50">
        <v>1.4826695404897672</v>
      </c>
      <c r="E19" s="50">
        <v>1.791349572384715</v>
      </c>
      <c r="F19" s="33">
        <v>0</v>
      </c>
      <c r="G19" s="33">
        <v>0</v>
      </c>
      <c r="H19" s="33">
        <v>0</v>
      </c>
      <c r="J19" s="50">
        <v>0.97138257581914633</v>
      </c>
    </row>
    <row r="20" spans="1:10" ht="15" customHeight="1" x14ac:dyDescent="0.25">
      <c r="A20" s="64" t="s">
        <v>103</v>
      </c>
      <c r="B20" s="40">
        <v>-1.0769163338864018E-12</v>
      </c>
      <c r="C20" s="40">
        <v>-0.46509282304078026</v>
      </c>
      <c r="D20" s="40">
        <v>-0.20264802738241272</v>
      </c>
      <c r="E20" s="40">
        <v>-0.18397057142273132</v>
      </c>
      <c r="F20" s="28">
        <v>0</v>
      </c>
      <c r="G20" s="28">
        <v>0</v>
      </c>
      <c r="H20" s="28">
        <v>0</v>
      </c>
      <c r="J20" s="40">
        <v>-0.21326164560186989</v>
      </c>
    </row>
    <row r="21" spans="1:10" ht="15" customHeight="1" x14ac:dyDescent="0.25">
      <c r="A21" s="63" t="s">
        <v>104</v>
      </c>
      <c r="B21" s="50">
        <v>-6.5170091545496689E-12</v>
      </c>
      <c r="C21" s="50">
        <v>-1.196707204214964</v>
      </c>
      <c r="D21" s="50">
        <v>-0.22860035854194161</v>
      </c>
      <c r="E21" s="50">
        <v>0.45526232918140508</v>
      </c>
      <c r="F21" s="27">
        <v>0</v>
      </c>
      <c r="G21" s="27">
        <v>0</v>
      </c>
      <c r="H21" s="27">
        <v>0</v>
      </c>
      <c r="J21" s="50">
        <v>-0.24156343512864442</v>
      </c>
    </row>
    <row r="22" spans="1:10" ht="15" customHeight="1" x14ac:dyDescent="0.25">
      <c r="A22" s="64" t="s">
        <v>105</v>
      </c>
      <c r="B22" s="40">
        <v>-2.2748469774569458E-11</v>
      </c>
      <c r="C22" s="40">
        <v>0.85140836374815176</v>
      </c>
      <c r="D22" s="40">
        <v>0.403760916627105</v>
      </c>
      <c r="E22" s="40">
        <v>0.33798887795872812</v>
      </c>
      <c r="F22" s="34">
        <v>0</v>
      </c>
      <c r="G22" s="34">
        <v>0</v>
      </c>
      <c r="H22" s="34">
        <v>0</v>
      </c>
      <c r="J22" s="40">
        <v>0.39850048847267505</v>
      </c>
    </row>
    <row r="23" spans="1:10" ht="15" customHeight="1" x14ac:dyDescent="0.25">
      <c r="A23" s="65" t="s">
        <v>106</v>
      </c>
      <c r="B23" s="50">
        <v>-6.5503158452884236E-13</v>
      </c>
      <c r="C23" s="50">
        <v>-3.1736256597651447</v>
      </c>
      <c r="D23" s="50">
        <v>0.13050287106251002</v>
      </c>
      <c r="E23" s="50">
        <v>0.13696357268582204</v>
      </c>
      <c r="F23" s="27">
        <v>0</v>
      </c>
      <c r="G23" s="27">
        <v>0</v>
      </c>
      <c r="H23" s="27">
        <v>0</v>
      </c>
      <c r="J23" s="50">
        <v>-0.72377722606381534</v>
      </c>
    </row>
    <row r="24" spans="1:10" ht="15" customHeight="1" x14ac:dyDescent="0.25">
      <c r="A24" s="64" t="s">
        <v>107</v>
      </c>
      <c r="B24" s="40">
        <v>-8.8817841970012523E-14</v>
      </c>
      <c r="C24" s="40">
        <v>-30.713660843541657</v>
      </c>
      <c r="D24" s="40">
        <v>-0.19472553806284543</v>
      </c>
      <c r="E24" s="40">
        <v>-2.5304362001687952E-2</v>
      </c>
      <c r="F24" s="34">
        <v>0</v>
      </c>
      <c r="G24" s="34">
        <v>0</v>
      </c>
      <c r="H24" s="34">
        <v>0</v>
      </c>
      <c r="J24" s="40">
        <v>-7.7162430009941723</v>
      </c>
    </row>
    <row r="25" spans="1:10" ht="15" customHeight="1" x14ac:dyDescent="0.25">
      <c r="A25" s="63" t="s">
        <v>108</v>
      </c>
      <c r="B25" s="50">
        <v>-1.7319479184152442E-12</v>
      </c>
      <c r="C25" s="50">
        <v>-3.132518764015757</v>
      </c>
      <c r="D25" s="50">
        <v>-0.41323961890731287</v>
      </c>
      <c r="E25" s="50">
        <v>-0.29729944919386631</v>
      </c>
      <c r="F25" s="27">
        <v>0</v>
      </c>
      <c r="G25" s="27">
        <v>0</v>
      </c>
      <c r="H25" s="27">
        <v>0</v>
      </c>
      <c r="J25" s="50">
        <v>-0.95968588386295961</v>
      </c>
    </row>
    <row r="26" spans="1:10" ht="15" customHeight="1" x14ac:dyDescent="0.25">
      <c r="A26" s="64" t="s">
        <v>109</v>
      </c>
      <c r="B26" s="40">
        <v>-2.55351295663786E-13</v>
      </c>
      <c r="C26" s="40">
        <v>-1.1270615986794463</v>
      </c>
      <c r="D26" s="40">
        <v>7.8592709119829074E-2</v>
      </c>
      <c r="E26" s="40">
        <v>6.8848803137311343E-2</v>
      </c>
      <c r="F26" s="34">
        <v>0</v>
      </c>
      <c r="G26" s="34">
        <v>0</v>
      </c>
      <c r="H26" s="34">
        <v>0</v>
      </c>
      <c r="J26" s="40">
        <v>-0.24400297451270259</v>
      </c>
    </row>
    <row r="27" spans="1:10" ht="15" customHeight="1" x14ac:dyDescent="0.25">
      <c r="A27" s="65" t="s">
        <v>110</v>
      </c>
      <c r="B27" s="50">
        <v>-3.3306690738754696E-13</v>
      </c>
      <c r="C27" s="50">
        <v>-3.2305820272693908</v>
      </c>
      <c r="D27" s="50">
        <v>-1.057105864483876</v>
      </c>
      <c r="E27" s="50">
        <v>0.10442899444198517</v>
      </c>
      <c r="F27" s="27">
        <v>0</v>
      </c>
      <c r="G27" s="27">
        <v>0</v>
      </c>
      <c r="H27" s="27">
        <v>0</v>
      </c>
      <c r="J27" s="50">
        <v>-1.0442507348797703</v>
      </c>
    </row>
    <row r="28" spans="1:10" x14ac:dyDescent="0.25">
      <c r="A28" s="62" t="s">
        <v>119</v>
      </c>
      <c r="B28" s="40">
        <v>-3.5158777389465712E-5</v>
      </c>
      <c r="C28" s="40">
        <v>-2.5513397253558501</v>
      </c>
      <c r="D28" s="40">
        <v>-0.30507300483367805</v>
      </c>
      <c r="E28" s="40">
        <v>3.0757337079290181E-2</v>
      </c>
      <c r="J28" s="40">
        <v>-0.7049553459655078</v>
      </c>
    </row>
    <row r="29" spans="1:10" x14ac:dyDescent="0.25">
      <c r="A29" s="60" t="s">
        <v>111</v>
      </c>
      <c r="B29" s="50">
        <v>-2.5360239164218257E-5</v>
      </c>
      <c r="C29" s="50">
        <v>-1.166596642101414</v>
      </c>
      <c r="D29" s="50">
        <v>-0.44848847932991154</v>
      </c>
      <c r="E29" s="50">
        <v>-0.36217486801486398</v>
      </c>
      <c r="J29" s="50">
        <v>-0.49454702291710229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zoomScale="85" zoomScaleNormal="85" workbookViewId="0">
      <pane xSplit="1" ySplit="7" topLeftCell="B8" activePane="bottomRight" state="frozen"/>
      <selection activeCell="K1" sqref="K1:K1048576"/>
      <selection pane="topRight" activeCell="K1" sqref="K1:K1048576"/>
      <selection pane="bottomLeft" activeCell="K1" sqref="K1:K1048576"/>
      <selection pane="bottomRight"/>
    </sheetView>
  </sheetViews>
  <sheetFormatPr defaultRowHeight="15" x14ac:dyDescent="0.25"/>
  <cols>
    <col min="1" max="1" width="37.42578125" customWidth="1"/>
    <col min="2" max="2" width="7" style="25" bestFit="1" customWidth="1"/>
    <col min="3" max="5" width="8.5703125" style="25" customWidth="1"/>
    <col min="6" max="8" width="8.5703125" style="25" hidden="1" customWidth="1"/>
  </cols>
  <sheetData>
    <row r="1" spans="1:10" ht="23.25" x14ac:dyDescent="0.35">
      <c r="A1" s="29" t="s">
        <v>139</v>
      </c>
    </row>
    <row r="2" spans="1:10" x14ac:dyDescent="0.25">
      <c r="A2" t="str">
        <f>'Key Economic Indicators'!A2</f>
        <v>Economic Impact Analysis -- The Conference Board of Canada</v>
      </c>
    </row>
    <row r="4" spans="1:10" x14ac:dyDescent="0.25">
      <c r="A4" s="1" t="s">
        <v>126</v>
      </c>
    </row>
    <row r="5" spans="1:10" x14ac:dyDescent="0.25">
      <c r="A5" s="2" t="s">
        <v>1</v>
      </c>
    </row>
    <row r="6" spans="1:10" x14ac:dyDescent="0.25">
      <c r="A6" s="2"/>
    </row>
    <row r="7" spans="1:10" x14ac:dyDescent="0.25">
      <c r="A7" s="5" t="s">
        <v>81</v>
      </c>
      <c r="B7" s="26" t="s">
        <v>120</v>
      </c>
      <c r="C7" s="26" t="s">
        <v>121</v>
      </c>
      <c r="D7" s="26" t="s">
        <v>122</v>
      </c>
      <c r="E7" s="26" t="s">
        <v>123</v>
      </c>
      <c r="F7" s="26">
        <v>0</v>
      </c>
      <c r="G7" s="26">
        <v>0</v>
      </c>
      <c r="H7" s="26">
        <v>0</v>
      </c>
      <c r="J7" s="26" t="s">
        <v>124</v>
      </c>
    </row>
    <row r="8" spans="1:10" x14ac:dyDescent="0.25">
      <c r="A8" s="6" t="s">
        <v>2</v>
      </c>
      <c r="B8" s="27">
        <v>0</v>
      </c>
      <c r="C8" s="27">
        <v>-12872</v>
      </c>
      <c r="D8" s="27">
        <v>-4611</v>
      </c>
      <c r="E8" s="27">
        <v>-2448</v>
      </c>
      <c r="F8" s="27">
        <v>0</v>
      </c>
      <c r="G8" s="27">
        <v>0</v>
      </c>
      <c r="H8" s="27">
        <v>0</v>
      </c>
      <c r="J8" s="27">
        <v>-4982.75</v>
      </c>
    </row>
    <row r="9" spans="1:10" x14ac:dyDescent="0.25">
      <c r="A9" s="2" t="s">
        <v>8</v>
      </c>
      <c r="B9" s="28">
        <v>0</v>
      </c>
      <c r="C9" s="28">
        <v>-12498</v>
      </c>
      <c r="D9" s="28">
        <v>-1279</v>
      </c>
      <c r="E9" s="28">
        <v>-1738</v>
      </c>
      <c r="F9" s="28">
        <v>0</v>
      </c>
      <c r="G9" s="28">
        <v>0</v>
      </c>
      <c r="H9" s="28">
        <v>0</v>
      </c>
      <c r="J9" s="28">
        <v>-3878.75</v>
      </c>
    </row>
    <row r="10" spans="1:10" x14ac:dyDescent="0.25">
      <c r="A10" s="6" t="s">
        <v>9</v>
      </c>
      <c r="B10" s="27">
        <v>0</v>
      </c>
      <c r="C10" s="27">
        <v>-334.09999999999854</v>
      </c>
      <c r="D10" s="27">
        <v>-117.15999999999622</v>
      </c>
      <c r="E10" s="27">
        <v>-76.540000000000873</v>
      </c>
      <c r="F10" s="27">
        <v>0</v>
      </c>
      <c r="G10" s="27">
        <v>0</v>
      </c>
      <c r="H10" s="27">
        <v>0</v>
      </c>
      <c r="J10" s="27">
        <v>-131.94999999999709</v>
      </c>
    </row>
    <row r="11" spans="1:10" x14ac:dyDescent="0.25">
      <c r="A11" s="2" t="s">
        <v>10</v>
      </c>
      <c r="B11" s="28">
        <v>0</v>
      </c>
      <c r="C11" s="28">
        <v>-131.59999999997672</v>
      </c>
      <c r="D11" s="28">
        <v>-3151.0999999999767</v>
      </c>
      <c r="E11" s="28">
        <v>-634.80000000004657</v>
      </c>
      <c r="F11" s="28">
        <v>0</v>
      </c>
      <c r="G11" s="28">
        <v>0</v>
      </c>
      <c r="H11" s="28">
        <v>0</v>
      </c>
      <c r="J11" s="28">
        <v>-979.375</v>
      </c>
    </row>
    <row r="12" spans="1:10" x14ac:dyDescent="0.25">
      <c r="A12" s="6" t="s">
        <v>11</v>
      </c>
      <c r="B12" s="27">
        <v>-0.1000000000349246</v>
      </c>
      <c r="C12" s="27">
        <v>-11632.799999999988</v>
      </c>
      <c r="D12" s="27">
        <v>515.70000000001164</v>
      </c>
      <c r="E12" s="27">
        <v>524.70000000001164</v>
      </c>
      <c r="F12" s="27">
        <v>0</v>
      </c>
      <c r="G12" s="27">
        <v>0</v>
      </c>
      <c r="H12" s="27">
        <v>0</v>
      </c>
      <c r="J12" s="27">
        <v>-2648.125</v>
      </c>
    </row>
    <row r="13" spans="1:10" x14ac:dyDescent="0.25">
      <c r="A13" s="2" t="s">
        <v>12</v>
      </c>
      <c r="B13" s="28">
        <v>0</v>
      </c>
      <c r="C13" s="28">
        <v>-11477.900000000023</v>
      </c>
      <c r="D13" s="28">
        <v>506</v>
      </c>
      <c r="E13" s="28">
        <v>514.59999999997672</v>
      </c>
      <c r="F13" s="28">
        <v>0</v>
      </c>
      <c r="G13" s="28">
        <v>0</v>
      </c>
      <c r="H13" s="28">
        <v>0</v>
      </c>
      <c r="J13" s="28">
        <v>-2614.3250000000116</v>
      </c>
    </row>
    <row r="14" spans="1:10" x14ac:dyDescent="0.25">
      <c r="A14" s="6" t="s">
        <v>13</v>
      </c>
      <c r="B14" s="27">
        <v>0</v>
      </c>
      <c r="C14" s="27">
        <v>-153.39999999999418</v>
      </c>
      <c r="D14" s="27">
        <v>-76.099999999976717</v>
      </c>
      <c r="E14" s="27">
        <v>-67.700000000011642</v>
      </c>
      <c r="F14" s="27">
        <v>0</v>
      </c>
      <c r="G14" s="27">
        <v>0</v>
      </c>
      <c r="H14" s="27">
        <v>0</v>
      </c>
      <c r="J14" s="27">
        <v>-74.299999999988358</v>
      </c>
    </row>
    <row r="15" spans="1:10" x14ac:dyDescent="0.25">
      <c r="A15" s="2" t="s">
        <v>15</v>
      </c>
      <c r="B15" s="28">
        <v>0</v>
      </c>
      <c r="C15" s="28">
        <v>-6013.2000000000116</v>
      </c>
      <c r="D15" s="28">
        <v>459.5</v>
      </c>
      <c r="E15" s="28">
        <v>430.90000000000873</v>
      </c>
      <c r="F15" s="28">
        <v>0</v>
      </c>
      <c r="G15" s="28">
        <v>0</v>
      </c>
      <c r="H15" s="28">
        <v>0</v>
      </c>
      <c r="J15" s="28">
        <v>-1280.6999999999971</v>
      </c>
    </row>
    <row r="16" spans="1:10" x14ac:dyDescent="0.25">
      <c r="A16" s="6" t="s">
        <v>14</v>
      </c>
      <c r="B16" s="27">
        <v>-9.9999999947613105E-3</v>
      </c>
      <c r="C16" s="27">
        <v>-3300.0399999999936</v>
      </c>
      <c r="D16" s="27">
        <v>120.91999999999825</v>
      </c>
      <c r="E16" s="27">
        <v>133.66999999999825</v>
      </c>
      <c r="F16" s="27">
        <v>0</v>
      </c>
      <c r="G16" s="27">
        <v>0</v>
      </c>
      <c r="H16" s="27">
        <v>0</v>
      </c>
      <c r="J16" s="27">
        <v>-761.36499999999069</v>
      </c>
    </row>
    <row r="17" spans="1:10" x14ac:dyDescent="0.25">
      <c r="A17" s="2" t="s">
        <v>16</v>
      </c>
      <c r="B17" s="28">
        <v>0</v>
      </c>
      <c r="C17" s="28">
        <v>-2162.0500000000029</v>
      </c>
      <c r="D17" s="28">
        <v>7.3499999999985448</v>
      </c>
      <c r="E17" s="28">
        <v>23.669999999998254</v>
      </c>
      <c r="F17" s="28">
        <v>0</v>
      </c>
      <c r="G17" s="28">
        <v>0</v>
      </c>
      <c r="H17" s="28">
        <v>0</v>
      </c>
      <c r="J17" s="28">
        <v>-532.75749999999971</v>
      </c>
    </row>
    <row r="18" spans="1:10" x14ac:dyDescent="0.25">
      <c r="A18" s="6" t="s">
        <v>17</v>
      </c>
      <c r="B18" s="27">
        <v>0</v>
      </c>
      <c r="C18" s="27">
        <v>0.72000000000116415</v>
      </c>
      <c r="D18" s="27">
        <v>1.4600000000064028</v>
      </c>
      <c r="E18" s="27">
        <v>1.5300000000133878</v>
      </c>
      <c r="F18" s="27">
        <v>0</v>
      </c>
      <c r="G18" s="27">
        <v>0</v>
      </c>
      <c r="H18" s="27">
        <v>0</v>
      </c>
      <c r="J18" s="27">
        <v>0.92750000000523869</v>
      </c>
    </row>
    <row r="19" spans="1:10" x14ac:dyDescent="0.25">
      <c r="A19" s="2" t="s">
        <v>3</v>
      </c>
      <c r="B19" s="28">
        <v>0</v>
      </c>
      <c r="C19" s="28">
        <v>-25218</v>
      </c>
      <c r="D19" s="28">
        <v>-3928</v>
      </c>
      <c r="E19" s="28">
        <v>-1813</v>
      </c>
      <c r="F19" s="28">
        <v>0</v>
      </c>
      <c r="G19" s="28">
        <v>0</v>
      </c>
      <c r="H19" s="28">
        <v>0</v>
      </c>
      <c r="J19" s="28">
        <v>-7739.75</v>
      </c>
    </row>
    <row r="20" spans="1:10" x14ac:dyDescent="0.25">
      <c r="A20" s="2" t="s">
        <v>4</v>
      </c>
      <c r="B20" s="28">
        <v>0</v>
      </c>
      <c r="C20" s="28">
        <v>-60264.900000000023</v>
      </c>
      <c r="D20" s="28">
        <v>-2938.1999999999534</v>
      </c>
      <c r="E20" s="28">
        <v>-295</v>
      </c>
      <c r="F20" s="28">
        <v>0</v>
      </c>
      <c r="G20" s="28">
        <v>0</v>
      </c>
      <c r="H20" s="28">
        <v>0</v>
      </c>
      <c r="J20" s="28">
        <v>-15874.525000000023</v>
      </c>
    </row>
    <row r="21" spans="1:10" x14ac:dyDescent="0.25">
      <c r="A21" s="6" t="s">
        <v>5</v>
      </c>
      <c r="B21" s="27">
        <v>-9.9999999976716936E-2</v>
      </c>
      <c r="C21" s="27">
        <v>-52221.5</v>
      </c>
      <c r="D21" s="27">
        <v>-2627.6999999999534</v>
      </c>
      <c r="E21" s="27">
        <v>-349.30000000004657</v>
      </c>
      <c r="F21" s="27">
        <v>0</v>
      </c>
      <c r="G21" s="27">
        <v>0</v>
      </c>
      <c r="H21" s="27">
        <v>0</v>
      </c>
      <c r="J21" s="27">
        <v>-13799.649999999907</v>
      </c>
    </row>
    <row r="22" spans="1:10" x14ac:dyDescent="0.25">
      <c r="A22" s="2" t="s">
        <v>6</v>
      </c>
      <c r="B22" s="28">
        <f>B20-B21</f>
        <v>9.9999999976716936E-2</v>
      </c>
      <c r="C22" s="28">
        <f t="shared" ref="C22:E22" si="0">C20-C21</f>
        <v>-8043.4000000000233</v>
      </c>
      <c r="D22" s="28">
        <f t="shared" si="0"/>
        <v>-310.5</v>
      </c>
      <c r="E22" s="28">
        <f t="shared" si="0"/>
        <v>54.300000000046566</v>
      </c>
      <c r="F22" s="28">
        <f t="shared" ref="F22" si="1">F20-F21</f>
        <v>0</v>
      </c>
      <c r="G22" s="28">
        <f t="shared" ref="G22" si="2">G20-G21</f>
        <v>0</v>
      </c>
      <c r="H22" s="28">
        <f t="shared" ref="H22" si="3">H20-H21</f>
        <v>0</v>
      </c>
      <c r="J22" s="28">
        <f t="shared" ref="J22" si="4">J20-J21</f>
        <v>-2074.8750000001164</v>
      </c>
    </row>
    <row r="23" spans="1:10" x14ac:dyDescent="0.25">
      <c r="A23" s="39" t="s">
        <v>7</v>
      </c>
      <c r="B23" s="32">
        <v>0</v>
      </c>
      <c r="C23" s="32">
        <v>-32577</v>
      </c>
      <c r="D23" s="32">
        <v>-4410</v>
      </c>
      <c r="E23" s="32">
        <v>24</v>
      </c>
      <c r="F23" s="32">
        <v>0</v>
      </c>
      <c r="G23" s="32">
        <v>0</v>
      </c>
      <c r="H23" s="32">
        <v>0</v>
      </c>
      <c r="J23" s="32">
        <v>-9240.75</v>
      </c>
    </row>
    <row r="24" spans="1:10" x14ac:dyDescent="0.25">
      <c r="A24" s="3" t="s">
        <v>18</v>
      </c>
    </row>
    <row r="25" spans="1:10" x14ac:dyDescent="0.25">
      <c r="A25" s="3"/>
    </row>
    <row r="26" spans="1:10" x14ac:dyDescent="0.25">
      <c r="B26" s="30"/>
      <c r="C26" s="30"/>
      <c r="D26" s="30"/>
      <c r="E26" s="30"/>
      <c r="F26" s="30"/>
      <c r="G26" s="30"/>
      <c r="H26" s="30"/>
    </row>
  </sheetData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5AE3-8BCA-496C-BD74-A897EA378031}">
  <sheetPr>
    <pageSetUpPr fitToPage="1"/>
  </sheetPr>
  <dimension ref="A1:J26"/>
  <sheetViews>
    <sheetView zoomScale="85" zoomScaleNormal="85" workbookViewId="0">
      <pane xSplit="1" ySplit="7" topLeftCell="B8" activePane="bottomRight" state="frozen"/>
      <selection activeCell="K1" sqref="K1:K1048576"/>
      <selection pane="topRight" activeCell="K1" sqref="K1:K1048576"/>
      <selection pane="bottomLeft" activeCell="K1" sqref="K1:K1048576"/>
      <selection pane="bottomRight"/>
    </sheetView>
  </sheetViews>
  <sheetFormatPr defaultColWidth="8.7109375" defaultRowHeight="15" x14ac:dyDescent="0.25"/>
  <cols>
    <col min="1" max="1" width="37.42578125" customWidth="1"/>
    <col min="2" max="2" width="7" style="25" bestFit="1" customWidth="1"/>
    <col min="3" max="5" width="8.5703125" style="25" customWidth="1"/>
    <col min="6" max="8" width="8.5703125" style="25" hidden="1" customWidth="1"/>
  </cols>
  <sheetData>
    <row r="1" spans="1:10" ht="23.25" x14ac:dyDescent="0.35">
      <c r="A1" s="29" t="s">
        <v>139</v>
      </c>
    </row>
    <row r="2" spans="1:10" x14ac:dyDescent="0.25">
      <c r="A2" t="str">
        <f>'Key Economic Indicators'!A2</f>
        <v>Economic Impact Analysis -- The Conference Board of Canada</v>
      </c>
    </row>
    <row r="4" spans="1:10" x14ac:dyDescent="0.25">
      <c r="A4" s="1" t="s">
        <v>127</v>
      </c>
    </row>
    <row r="5" spans="1:10" x14ac:dyDescent="0.25">
      <c r="A5" s="2" t="s">
        <v>64</v>
      </c>
    </row>
    <row r="6" spans="1:10" x14ac:dyDescent="0.25">
      <c r="A6" s="2"/>
    </row>
    <row r="7" spans="1:10" x14ac:dyDescent="0.25">
      <c r="A7" s="5" t="s">
        <v>81</v>
      </c>
      <c r="B7" s="26" t="s">
        <v>120</v>
      </c>
      <c r="C7" s="26" t="s">
        <v>121</v>
      </c>
      <c r="D7" s="26" t="s">
        <v>122</v>
      </c>
      <c r="E7" s="26" t="s">
        <v>123</v>
      </c>
      <c r="F7" s="26">
        <v>0</v>
      </c>
      <c r="G7" s="26">
        <v>0</v>
      </c>
      <c r="H7" s="26">
        <v>0</v>
      </c>
      <c r="J7" s="26" t="s">
        <v>124</v>
      </c>
    </row>
    <row r="8" spans="1:10" x14ac:dyDescent="0.25">
      <c r="A8" s="6" t="s">
        <v>2</v>
      </c>
      <c r="B8" s="40">
        <v>0</v>
      </c>
      <c r="C8" s="40">
        <v>-0.65418603847459122</v>
      </c>
      <c r="D8" s="40">
        <v>-0.23355054056997115</v>
      </c>
      <c r="E8" s="40">
        <v>-0.12356846338981153</v>
      </c>
      <c r="F8" s="40">
        <v>0</v>
      </c>
      <c r="G8" s="40">
        <v>0</v>
      </c>
      <c r="H8" s="40">
        <v>0</v>
      </c>
      <c r="J8" s="40">
        <v>-0.25274800525506569</v>
      </c>
    </row>
    <row r="9" spans="1:10" x14ac:dyDescent="0.25">
      <c r="A9" s="2" t="s">
        <v>8</v>
      </c>
      <c r="B9" s="49">
        <v>0</v>
      </c>
      <c r="C9" s="49">
        <v>-0.89964541100219231</v>
      </c>
      <c r="D9" s="49">
        <v>-9.1619829998290658E-2</v>
      </c>
      <c r="E9" s="49">
        <v>-0.12387749385424085</v>
      </c>
      <c r="F9" s="49">
        <v>0</v>
      </c>
      <c r="G9" s="49">
        <v>0</v>
      </c>
      <c r="H9" s="49">
        <v>0</v>
      </c>
      <c r="J9" s="49">
        <v>-0.27842861101181615</v>
      </c>
    </row>
    <row r="10" spans="1:10" x14ac:dyDescent="0.25">
      <c r="A10" s="6" t="s">
        <v>9</v>
      </c>
      <c r="B10" s="40">
        <v>-2.6645352591003757E-13</v>
      </c>
      <c r="C10" s="40">
        <v>-0.86166143076056301</v>
      </c>
      <c r="D10" s="40">
        <v>-0.30077805398472934</v>
      </c>
      <c r="E10" s="40">
        <v>-0.1956085947158126</v>
      </c>
      <c r="F10" s="40">
        <v>0</v>
      </c>
      <c r="G10" s="40">
        <v>0</v>
      </c>
      <c r="H10" s="40">
        <v>0</v>
      </c>
      <c r="J10" s="40">
        <v>-0.33952646415184029</v>
      </c>
    </row>
    <row r="11" spans="1:10" x14ac:dyDescent="0.25">
      <c r="A11" s="2" t="s">
        <v>10</v>
      </c>
      <c r="B11" s="49">
        <v>-2.2204460492503131E-14</v>
      </c>
      <c r="C11" s="49">
        <v>-2.4411340737262588E-2</v>
      </c>
      <c r="D11" s="49">
        <v>-0.58475484314186588</v>
      </c>
      <c r="E11" s="49">
        <v>-0.11787403373191285</v>
      </c>
      <c r="F11" s="49">
        <v>0</v>
      </c>
      <c r="G11" s="49">
        <v>0</v>
      </c>
      <c r="H11" s="49">
        <v>0</v>
      </c>
      <c r="J11" s="49">
        <v>-0.18171418610530843</v>
      </c>
    </row>
    <row r="12" spans="1:10" x14ac:dyDescent="0.25">
      <c r="A12" s="6" t="s">
        <v>11</v>
      </c>
      <c r="B12" s="40">
        <v>-1.9595686151507863E-5</v>
      </c>
      <c r="C12" s="40">
        <v>-2.2671352121015453</v>
      </c>
      <c r="D12" s="40">
        <v>9.9916668297361788E-2</v>
      </c>
      <c r="E12" s="40">
        <v>0.10105324949654104</v>
      </c>
      <c r="F12" s="40">
        <v>0</v>
      </c>
      <c r="G12" s="40">
        <v>0</v>
      </c>
      <c r="H12" s="40">
        <v>0</v>
      </c>
      <c r="J12" s="40">
        <v>-0.51450288553912538</v>
      </c>
    </row>
    <row r="13" spans="1:10" x14ac:dyDescent="0.25">
      <c r="A13" s="2" t="s">
        <v>12</v>
      </c>
      <c r="B13" s="49">
        <v>-3.3306690738754696E-14</v>
      </c>
      <c r="C13" s="49">
        <v>-2.7588406615026262</v>
      </c>
      <c r="D13" s="49">
        <v>0.12084196760333565</v>
      </c>
      <c r="E13" s="49">
        <v>0.12208198899219536</v>
      </c>
      <c r="F13" s="49">
        <v>0</v>
      </c>
      <c r="G13" s="49">
        <v>0</v>
      </c>
      <c r="H13" s="49">
        <v>0</v>
      </c>
      <c r="J13" s="49">
        <v>-0.62621146465267064</v>
      </c>
    </row>
    <row r="14" spans="1:10" x14ac:dyDescent="0.25">
      <c r="A14" s="6" t="s">
        <v>13</v>
      </c>
      <c r="B14" s="40">
        <v>-5.5511151231257827E-14</v>
      </c>
      <c r="C14" s="40">
        <v>-9.9850224663056153E-2</v>
      </c>
      <c r="D14" s="40">
        <v>-4.9310463473040134E-2</v>
      </c>
      <c r="E14" s="40">
        <v>-4.366685479325616E-2</v>
      </c>
      <c r="F14" s="40">
        <v>0</v>
      </c>
      <c r="G14" s="40">
        <v>0</v>
      </c>
      <c r="H14" s="40">
        <v>0</v>
      </c>
      <c r="J14" s="40">
        <v>-4.8253090381566999E-2</v>
      </c>
    </row>
    <row r="15" spans="1:10" x14ac:dyDescent="0.25">
      <c r="A15" s="2" t="s">
        <v>15</v>
      </c>
      <c r="B15" s="49">
        <v>-7.7715611723760958E-14</v>
      </c>
      <c r="C15" s="49">
        <v>-4.7050870056126737</v>
      </c>
      <c r="D15" s="49">
        <v>0.357190053092582</v>
      </c>
      <c r="E15" s="49">
        <v>0.33262470145594136</v>
      </c>
      <c r="F15" s="49">
        <v>0</v>
      </c>
      <c r="G15" s="49">
        <v>0</v>
      </c>
      <c r="H15" s="49">
        <v>0</v>
      </c>
      <c r="J15" s="49">
        <v>-0.99833902484804948</v>
      </c>
    </row>
    <row r="16" spans="1:10" x14ac:dyDescent="0.25">
      <c r="A16" s="6" t="s">
        <v>14</v>
      </c>
      <c r="B16" s="40">
        <v>-1.2888082845385895E-5</v>
      </c>
      <c r="C16" s="40">
        <v>-4.211468276159847</v>
      </c>
      <c r="D16" s="40">
        <v>0.15269080289184167</v>
      </c>
      <c r="E16" s="40">
        <v>0.16701096722413489</v>
      </c>
      <c r="F16" s="40">
        <v>0</v>
      </c>
      <c r="G16" s="40">
        <v>0</v>
      </c>
      <c r="H16" s="40">
        <v>0</v>
      </c>
      <c r="J16" s="40">
        <v>-0.9662640444858428</v>
      </c>
    </row>
    <row r="17" spans="1:10" x14ac:dyDescent="0.25">
      <c r="A17" s="2" t="s">
        <v>16</v>
      </c>
      <c r="B17" s="49">
        <v>-1.6653345369377348E-13</v>
      </c>
      <c r="C17" s="49">
        <v>-3.4783485852121765</v>
      </c>
      <c r="D17" s="49">
        <v>1.1758113057847019E-2</v>
      </c>
      <c r="E17" s="49">
        <v>3.7639963177227287E-2</v>
      </c>
      <c r="F17" s="49">
        <v>0</v>
      </c>
      <c r="G17" s="49">
        <v>0</v>
      </c>
      <c r="H17" s="49">
        <v>0</v>
      </c>
      <c r="J17" s="49">
        <v>-0.85442440872153247</v>
      </c>
    </row>
    <row r="18" spans="1:10" x14ac:dyDescent="0.25">
      <c r="A18" s="6" t="s">
        <v>17</v>
      </c>
      <c r="B18" s="40">
        <v>-1.1102230246251565E-13</v>
      </c>
      <c r="C18" s="40">
        <v>7.6210290855804885E-4</v>
      </c>
      <c r="D18" s="40">
        <v>1.5403500497335187E-3</v>
      </c>
      <c r="E18" s="40">
        <v>1.6094710109770816E-3</v>
      </c>
      <c r="F18" s="40">
        <v>0</v>
      </c>
      <c r="G18" s="40">
        <v>0</v>
      </c>
      <c r="H18" s="40">
        <v>0</v>
      </c>
      <c r="J18" s="40">
        <v>9.8037409954621069E-4</v>
      </c>
    </row>
    <row r="19" spans="1:10" x14ac:dyDescent="0.25">
      <c r="A19" s="2" t="s">
        <v>3</v>
      </c>
      <c r="B19" s="49">
        <v>0</v>
      </c>
      <c r="C19" s="49">
        <v>-1.0188461076951594</v>
      </c>
      <c r="D19" s="49">
        <v>-0.15807190903621704</v>
      </c>
      <c r="E19" s="49">
        <v>-7.2667311173213456E-2</v>
      </c>
      <c r="F19" s="49">
        <v>0</v>
      </c>
      <c r="G19" s="49">
        <v>0</v>
      </c>
      <c r="H19" s="49">
        <v>0</v>
      </c>
      <c r="J19" s="49">
        <v>-0.31201350247779258</v>
      </c>
    </row>
    <row r="20" spans="1:10" x14ac:dyDescent="0.25">
      <c r="A20" s="2" t="s">
        <v>4</v>
      </c>
      <c r="B20" s="49">
        <v>-1.1102230246251565E-14</v>
      </c>
      <c r="C20" s="49">
        <v>-8.0034630158118851</v>
      </c>
      <c r="D20" s="49">
        <v>-0.38751740775095911</v>
      </c>
      <c r="E20" s="49">
        <v>-3.8620486688845101E-2</v>
      </c>
      <c r="F20" s="49">
        <v>0</v>
      </c>
      <c r="G20" s="49">
        <v>0</v>
      </c>
      <c r="H20" s="49">
        <v>0</v>
      </c>
      <c r="J20" s="49">
        <v>-2.1007714296594426</v>
      </c>
    </row>
    <row r="21" spans="1:10" x14ac:dyDescent="0.25">
      <c r="A21" s="6" t="s">
        <v>5</v>
      </c>
      <c r="B21" s="40">
        <v>-1.2506761482011797E-5</v>
      </c>
      <c r="C21" s="40">
        <v>-6.4958068917511547</v>
      </c>
      <c r="D21" s="40">
        <v>-0.32502507543039627</v>
      </c>
      <c r="E21" s="40">
        <v>-4.2964128826972203E-2</v>
      </c>
      <c r="F21" s="40">
        <v>0</v>
      </c>
      <c r="G21" s="40">
        <v>0</v>
      </c>
      <c r="H21" s="40">
        <v>0</v>
      </c>
      <c r="J21" s="40">
        <v>-1.7116066275957742</v>
      </c>
    </row>
    <row r="22" spans="1:10" x14ac:dyDescent="0.25">
      <c r="A22" s="2" t="s">
        <v>6</v>
      </c>
      <c r="B22" s="49">
        <f>B20-B21</f>
        <v>1.2506761470909566E-5</v>
      </c>
      <c r="C22" s="49">
        <f t="shared" ref="C22:H22" si="0">C20-C21</f>
        <v>-1.5076561240607305</v>
      </c>
      <c r="D22" s="49">
        <f t="shared" si="0"/>
        <v>-6.2492332320562838E-2</v>
      </c>
      <c r="E22" s="49">
        <f t="shared" si="0"/>
        <v>4.3436421381271018E-3</v>
      </c>
      <c r="F22" s="49">
        <f t="shared" si="0"/>
        <v>0</v>
      </c>
      <c r="G22" s="49">
        <f t="shared" si="0"/>
        <v>0</v>
      </c>
      <c r="H22" s="49">
        <f t="shared" si="0"/>
        <v>0</v>
      </c>
      <c r="J22" s="49">
        <f t="shared" ref="J22" si="1">J20-J21</f>
        <v>-0.38916480206366844</v>
      </c>
    </row>
    <row r="23" spans="1:10" x14ac:dyDescent="0.25">
      <c r="A23" s="39" t="s">
        <v>7</v>
      </c>
      <c r="B23" s="48">
        <v>0</v>
      </c>
      <c r="C23" s="48">
        <v>-1.3312508658218314</v>
      </c>
      <c r="D23" s="48">
        <v>-0.17953087483237873</v>
      </c>
      <c r="E23" s="48">
        <v>9.7312078213285247E-4</v>
      </c>
      <c r="F23" s="48">
        <v>0</v>
      </c>
      <c r="G23" s="48">
        <v>0</v>
      </c>
      <c r="H23" s="48">
        <v>0</v>
      </c>
      <c r="J23" s="48">
        <v>-0.37682233249588526</v>
      </c>
    </row>
    <row r="24" spans="1:10" x14ac:dyDescent="0.25">
      <c r="A24" s="3" t="s">
        <v>18</v>
      </c>
    </row>
    <row r="25" spans="1:10" x14ac:dyDescent="0.25">
      <c r="A25" s="3"/>
    </row>
    <row r="26" spans="1:10" x14ac:dyDescent="0.25">
      <c r="B26" s="30"/>
      <c r="C26" s="30"/>
      <c r="D26" s="30"/>
      <c r="E26" s="30"/>
      <c r="F26" s="30"/>
      <c r="G26" s="30"/>
      <c r="H26" s="30"/>
    </row>
  </sheetData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216A-3810-4040-B3C1-47DA8E3C6000}">
  <sheetPr>
    <pageSetUpPr fitToPage="1"/>
  </sheetPr>
  <dimension ref="A1:G27"/>
  <sheetViews>
    <sheetView zoomScale="85" zoomScaleNormal="85" workbookViewId="0">
      <pane xSplit="1" ySplit="7" topLeftCell="B8" activePane="bottomRight" state="frozen"/>
      <selection activeCell="K1" sqref="K1:K1048576"/>
      <selection pane="topRight" activeCell="K1" sqref="K1:K1048576"/>
      <selection pane="bottomLeft" activeCell="K1" sqref="K1:K1048576"/>
      <selection pane="bottomRight"/>
    </sheetView>
  </sheetViews>
  <sheetFormatPr defaultColWidth="8.7109375" defaultRowHeight="15" x14ac:dyDescent="0.25"/>
  <cols>
    <col min="1" max="1" width="37.42578125" customWidth="1"/>
    <col min="2" max="2" width="8.7109375" style="25" customWidth="1"/>
    <col min="3" max="5" width="8.5703125" style="25" customWidth="1"/>
  </cols>
  <sheetData>
    <row r="1" spans="1:7" ht="23.25" x14ac:dyDescent="0.35">
      <c r="A1" s="29" t="s">
        <v>139</v>
      </c>
    </row>
    <row r="2" spans="1:7" x14ac:dyDescent="0.25">
      <c r="A2" t="str">
        <f>'Key Economic Indicators'!A2</f>
        <v>Economic Impact Analysis -- The Conference Board of Canada</v>
      </c>
    </row>
    <row r="4" spans="1:7" x14ac:dyDescent="0.25">
      <c r="A4" s="1" t="s">
        <v>128</v>
      </c>
    </row>
    <row r="5" spans="1:7" x14ac:dyDescent="0.25">
      <c r="A5" s="2" t="s">
        <v>1</v>
      </c>
    </row>
    <row r="6" spans="1:7" x14ac:dyDescent="0.25">
      <c r="A6" s="2"/>
    </row>
    <row r="7" spans="1:7" x14ac:dyDescent="0.25">
      <c r="A7" s="5" t="s">
        <v>82</v>
      </c>
      <c r="B7" s="26" t="s">
        <v>120</v>
      </c>
      <c r="C7" s="26" t="s">
        <v>121</v>
      </c>
      <c r="D7" s="26" t="s">
        <v>122</v>
      </c>
      <c r="E7" s="26" t="s">
        <v>123</v>
      </c>
      <c r="G7" s="26" t="s">
        <v>124</v>
      </c>
    </row>
    <row r="8" spans="1:7" x14ac:dyDescent="0.25">
      <c r="A8" s="12" t="s">
        <v>29</v>
      </c>
      <c r="B8" s="32">
        <v>0</v>
      </c>
      <c r="C8" s="32">
        <v>-31547</v>
      </c>
      <c r="D8" s="32">
        <v>-4878</v>
      </c>
      <c r="E8" s="32">
        <v>249</v>
      </c>
      <c r="G8" s="32">
        <v>-9044</v>
      </c>
    </row>
    <row r="9" spans="1:7" x14ac:dyDescent="0.25">
      <c r="A9" s="10" t="s">
        <v>30</v>
      </c>
      <c r="B9" s="38">
        <v>-9.9999999976716936E-2</v>
      </c>
      <c r="C9" s="38">
        <v>-18790.840000000084</v>
      </c>
      <c r="D9" s="38">
        <v>-685</v>
      </c>
      <c r="E9" s="38">
        <v>1253.4500000000698</v>
      </c>
      <c r="G9" s="38">
        <v>-4555.6224999999395</v>
      </c>
    </row>
    <row r="10" spans="1:7" x14ac:dyDescent="0.25">
      <c r="A10" s="13" t="s">
        <v>31</v>
      </c>
      <c r="B10" s="27">
        <v>0</v>
      </c>
      <c r="C10" s="27">
        <v>-1011.5800000000017</v>
      </c>
      <c r="D10" s="27">
        <v>11.060000000004948</v>
      </c>
      <c r="E10" s="27">
        <v>172.56999999999971</v>
      </c>
      <c r="G10" s="27">
        <v>-206.98750000000291</v>
      </c>
    </row>
    <row r="11" spans="1:7" x14ac:dyDescent="0.25">
      <c r="A11" s="11" t="s">
        <v>32</v>
      </c>
      <c r="B11" s="28">
        <v>0</v>
      </c>
      <c r="C11" s="28">
        <v>-3131.5</v>
      </c>
      <c r="D11" s="28">
        <v>-295.30000000000291</v>
      </c>
      <c r="E11" s="28">
        <v>232.60000000000582</v>
      </c>
      <c r="G11" s="28">
        <v>-798.55000000000291</v>
      </c>
    </row>
    <row r="12" spans="1:7" x14ac:dyDescent="0.25">
      <c r="A12" s="13" t="s">
        <v>33</v>
      </c>
      <c r="B12" s="27">
        <v>0</v>
      </c>
      <c r="C12" s="27">
        <v>-583.36000000000058</v>
      </c>
      <c r="D12" s="27">
        <v>-61.760000000002037</v>
      </c>
      <c r="E12" s="27">
        <v>21.180000000000291</v>
      </c>
      <c r="G12" s="27">
        <v>-155.98500000000058</v>
      </c>
    </row>
    <row r="13" spans="1:7" x14ac:dyDescent="0.25">
      <c r="A13" s="11" t="s">
        <v>34</v>
      </c>
      <c r="B13" s="28">
        <v>0</v>
      </c>
      <c r="C13" s="28">
        <v>-3104.3000000000175</v>
      </c>
      <c r="D13" s="28">
        <v>110.19999999998254</v>
      </c>
      <c r="E13" s="28">
        <v>163.89999999999418</v>
      </c>
      <c r="G13" s="28">
        <v>-707.55000000001746</v>
      </c>
    </row>
    <row r="14" spans="1:7" x14ac:dyDescent="0.25">
      <c r="A14" s="14" t="s">
        <v>35</v>
      </c>
      <c r="B14" s="27">
        <v>-9.9999999976716936E-2</v>
      </c>
      <c r="C14" s="27">
        <v>-10960.100000000006</v>
      </c>
      <c r="D14" s="27">
        <v>-449.20000000001164</v>
      </c>
      <c r="E14" s="27">
        <v>663.20000000001164</v>
      </c>
      <c r="G14" s="27">
        <v>-2686.5499999999884</v>
      </c>
    </row>
    <row r="15" spans="1:7" x14ac:dyDescent="0.25">
      <c r="A15" s="21" t="s">
        <v>36</v>
      </c>
      <c r="B15" s="38">
        <v>0</v>
      </c>
      <c r="C15" s="38">
        <v>-14504</v>
      </c>
      <c r="D15" s="38">
        <v>-1321</v>
      </c>
      <c r="E15" s="38">
        <v>-467</v>
      </c>
      <c r="G15" s="38">
        <v>-4073</v>
      </c>
    </row>
    <row r="16" spans="1:7" x14ac:dyDescent="0.25">
      <c r="A16" s="22" t="s">
        <v>38</v>
      </c>
      <c r="B16" s="27">
        <v>0</v>
      </c>
      <c r="C16" s="27">
        <v>-5329.5</v>
      </c>
      <c r="D16" s="27">
        <v>-289.59999999997672</v>
      </c>
      <c r="E16" s="27">
        <v>-47.899999999994179</v>
      </c>
      <c r="G16" s="27">
        <v>-1416.75</v>
      </c>
    </row>
    <row r="17" spans="1:7" x14ac:dyDescent="0.25">
      <c r="A17" s="23" t="s">
        <v>37</v>
      </c>
      <c r="B17" s="28">
        <v>0</v>
      </c>
      <c r="C17" s="28">
        <v>-4377.3000000000029</v>
      </c>
      <c r="D17" s="28">
        <v>-177.5</v>
      </c>
      <c r="E17" s="28">
        <v>35.69999999999709</v>
      </c>
      <c r="G17" s="28">
        <v>-1129.7749999999942</v>
      </c>
    </row>
    <row r="18" spans="1:7" x14ac:dyDescent="0.25">
      <c r="A18" s="18" t="s">
        <v>39</v>
      </c>
      <c r="B18" s="27">
        <v>0</v>
      </c>
      <c r="C18" s="27">
        <v>-952.19999999999709</v>
      </c>
      <c r="D18" s="27">
        <v>-112.09999999999127</v>
      </c>
      <c r="E18" s="27">
        <v>-83.600000000005821</v>
      </c>
      <c r="G18" s="27">
        <v>-286.97500000000582</v>
      </c>
    </row>
    <row r="19" spans="1:7" x14ac:dyDescent="0.25">
      <c r="A19" s="21" t="s">
        <v>47</v>
      </c>
      <c r="B19" s="33">
        <v>0</v>
      </c>
      <c r="C19" s="33">
        <v>-2000.5999999999913</v>
      </c>
      <c r="D19" s="33">
        <v>-60.100000000005821</v>
      </c>
      <c r="E19" s="33">
        <v>7.8000000000029104</v>
      </c>
      <c r="G19" s="33">
        <v>-513.22500000000582</v>
      </c>
    </row>
    <row r="20" spans="1:7" x14ac:dyDescent="0.25">
      <c r="A20" s="10" t="s">
        <v>48</v>
      </c>
      <c r="B20" s="28">
        <v>0</v>
      </c>
      <c r="C20" s="28">
        <v>-450.91999999999825</v>
      </c>
      <c r="D20" s="28">
        <v>-98.519999999989523</v>
      </c>
      <c r="E20" s="28">
        <v>-36.549999999988358</v>
      </c>
      <c r="G20" s="28">
        <v>-146.49749999999767</v>
      </c>
    </row>
    <row r="21" spans="1:7" x14ac:dyDescent="0.25">
      <c r="A21" s="12" t="s">
        <v>49</v>
      </c>
      <c r="B21" s="27">
        <v>0</v>
      </c>
      <c r="C21" s="27">
        <v>-2097.2000000000116</v>
      </c>
      <c r="D21" s="27">
        <v>-423.90000000002328</v>
      </c>
      <c r="E21" s="27">
        <v>-316.29999999998836</v>
      </c>
      <c r="G21" s="27">
        <v>-709.34999999997672</v>
      </c>
    </row>
    <row r="22" spans="1:7" ht="26.25" x14ac:dyDescent="0.25">
      <c r="A22" s="15" t="s">
        <v>43</v>
      </c>
      <c r="B22" s="34">
        <v>0</v>
      </c>
      <c r="C22" s="34">
        <v>-882.52000000000407</v>
      </c>
      <c r="D22" s="34">
        <v>-80.200000000011642</v>
      </c>
      <c r="E22" s="34">
        <v>-10.600000000005821</v>
      </c>
      <c r="G22" s="34">
        <v>-243.33000000000175</v>
      </c>
    </row>
    <row r="23" spans="1:7" ht="41.1" customHeight="1" x14ac:dyDescent="0.25">
      <c r="A23" s="16" t="s">
        <v>44</v>
      </c>
      <c r="B23" s="27">
        <v>0</v>
      </c>
      <c r="C23" s="27">
        <v>-300</v>
      </c>
      <c r="D23" s="27">
        <v>-26.309999999997672</v>
      </c>
      <c r="E23" s="27">
        <v>-0.5</v>
      </c>
      <c r="G23" s="27">
        <v>-81.702499999999418</v>
      </c>
    </row>
    <row r="24" spans="1:7" x14ac:dyDescent="0.25">
      <c r="A24" s="17" t="s">
        <v>45</v>
      </c>
      <c r="B24" s="34">
        <v>0</v>
      </c>
      <c r="C24" s="34">
        <v>-914.70000000001164</v>
      </c>
      <c r="D24" s="34">
        <v>-317.39999999996508</v>
      </c>
      <c r="E24" s="34">
        <v>-305.20000000001164</v>
      </c>
      <c r="G24" s="34">
        <v>-384.32499999995343</v>
      </c>
    </row>
    <row r="25" spans="1:7" x14ac:dyDescent="0.25">
      <c r="A25" s="19" t="s">
        <v>40</v>
      </c>
      <c r="B25" s="27">
        <v>0</v>
      </c>
      <c r="C25" s="27">
        <v>-2266.8000000000175</v>
      </c>
      <c r="D25" s="27">
        <v>-154.69999999998254</v>
      </c>
      <c r="E25" s="27">
        <v>59.199999999982538</v>
      </c>
      <c r="G25" s="27">
        <v>-590.57500000001164</v>
      </c>
    </row>
    <row r="26" spans="1:7" x14ac:dyDescent="0.25">
      <c r="A26" s="20" t="s">
        <v>41</v>
      </c>
      <c r="B26" s="34">
        <v>0</v>
      </c>
      <c r="C26" s="34">
        <v>-2358.9800000000978</v>
      </c>
      <c r="D26" s="34">
        <v>-294.18000000016764</v>
      </c>
      <c r="E26" s="34">
        <v>-133.25</v>
      </c>
      <c r="G26" s="34">
        <v>-696.60249999980442</v>
      </c>
    </row>
    <row r="27" spans="1:7" x14ac:dyDescent="0.25">
      <c r="A27" s="19" t="s">
        <v>42</v>
      </c>
      <c r="B27" s="27">
        <v>0</v>
      </c>
      <c r="C27" s="27">
        <v>1747.3000000000466</v>
      </c>
      <c r="D27" s="27">
        <v>-2871.5</v>
      </c>
      <c r="E27" s="27">
        <v>-537.20000000001164</v>
      </c>
      <c r="G27" s="27">
        <v>-415.34999999997672</v>
      </c>
    </row>
  </sheetData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zoomScale="85" zoomScaleNormal="85" workbookViewId="0">
      <pane xSplit="1" ySplit="7" topLeftCell="B11" activePane="bottomRight" state="frozen"/>
      <selection activeCell="K1" sqref="K1:K1048576"/>
      <selection pane="topRight" activeCell="K1" sqref="K1:K1048576"/>
      <selection pane="bottomLeft" activeCell="K1" sqref="K1:K1048576"/>
      <selection pane="bottomRight"/>
    </sheetView>
  </sheetViews>
  <sheetFormatPr defaultRowHeight="15" x14ac:dyDescent="0.25"/>
  <cols>
    <col min="1" max="1" width="37.42578125" customWidth="1"/>
    <col min="2" max="5" width="8.5703125" style="25" customWidth="1"/>
    <col min="6" max="8" width="8.5703125" style="25" hidden="1" customWidth="1"/>
    <col min="9" max="9" width="3.85546875" customWidth="1"/>
  </cols>
  <sheetData>
    <row r="1" spans="1:10" ht="23.25" x14ac:dyDescent="0.35">
      <c r="A1" s="29" t="s">
        <v>139</v>
      </c>
    </row>
    <row r="2" spans="1:10" x14ac:dyDescent="0.25">
      <c r="A2" t="str">
        <f>'Key Economic Indicators'!A2</f>
        <v>Economic Impact Analysis -- The Conference Board of Canada</v>
      </c>
    </row>
    <row r="4" spans="1:10" x14ac:dyDescent="0.25">
      <c r="A4" s="1" t="s">
        <v>129</v>
      </c>
    </row>
    <row r="5" spans="1:10" x14ac:dyDescent="0.25">
      <c r="A5" s="2" t="s">
        <v>64</v>
      </c>
    </row>
    <row r="6" spans="1:10" x14ac:dyDescent="0.25">
      <c r="A6" s="2"/>
    </row>
    <row r="7" spans="1:10" x14ac:dyDescent="0.25">
      <c r="A7" s="5" t="s">
        <v>82</v>
      </c>
      <c r="B7" s="26" t="s">
        <v>120</v>
      </c>
      <c r="C7" s="26" t="s">
        <v>121</v>
      </c>
      <c r="D7" s="26" t="s">
        <v>122</v>
      </c>
      <c r="E7" s="26" t="s">
        <v>123</v>
      </c>
      <c r="F7" s="26">
        <v>0</v>
      </c>
      <c r="G7" s="26">
        <v>0</v>
      </c>
      <c r="H7" s="26">
        <v>0</v>
      </c>
      <c r="J7" s="26" t="s">
        <v>124</v>
      </c>
    </row>
    <row r="8" spans="1:10" x14ac:dyDescent="0.25">
      <c r="A8" s="12" t="s">
        <v>29</v>
      </c>
      <c r="B8" s="48">
        <v>0</v>
      </c>
      <c r="C8" s="48">
        <v>-1.3771057425313815</v>
      </c>
      <c r="D8" s="48">
        <v>-0.21212495455708025</v>
      </c>
      <c r="E8" s="48">
        <v>1.0784300137900438E-2</v>
      </c>
      <c r="F8" s="48">
        <v>0</v>
      </c>
      <c r="G8" s="48">
        <v>0</v>
      </c>
      <c r="H8" s="48">
        <v>0</v>
      </c>
      <c r="J8" s="48">
        <v>-0.39396232267012721</v>
      </c>
    </row>
    <row r="9" spans="1:10" x14ac:dyDescent="0.25">
      <c r="A9" s="10" t="s">
        <v>30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J9" s="53">
        <v>-0.78212302827525004</v>
      </c>
    </row>
    <row r="10" spans="1:10" x14ac:dyDescent="0.25">
      <c r="A10" s="13" t="s">
        <v>31</v>
      </c>
      <c r="B10" s="40">
        <v>-2.4424906541753444E-13</v>
      </c>
      <c r="C10" s="40">
        <v>-2.4133315106549147</v>
      </c>
      <c r="D10" s="40">
        <v>2.6172212209552015E-2</v>
      </c>
      <c r="E10" s="40">
        <v>0.4055707755901139</v>
      </c>
      <c r="F10" s="40">
        <v>0</v>
      </c>
      <c r="G10" s="40">
        <v>0</v>
      </c>
      <c r="H10" s="40">
        <v>0</v>
      </c>
      <c r="J10" s="40">
        <v>-0.49211837897378263</v>
      </c>
    </row>
    <row r="11" spans="1:10" x14ac:dyDescent="0.25">
      <c r="A11" s="11" t="s">
        <v>32</v>
      </c>
      <c r="B11" s="49">
        <v>-8.8817841970012523E-14</v>
      </c>
      <c r="C11" s="49">
        <v>-2.6395154384049269</v>
      </c>
      <c r="D11" s="49">
        <v>-0.24758514354999983</v>
      </c>
      <c r="E11" s="49">
        <v>0.19419988561735213</v>
      </c>
      <c r="F11" s="49">
        <v>0</v>
      </c>
      <c r="G11" s="49">
        <v>0</v>
      </c>
      <c r="H11" s="49">
        <v>0</v>
      </c>
      <c r="J11" s="49">
        <v>-0.6716639484975806</v>
      </c>
    </row>
    <row r="12" spans="1:10" x14ac:dyDescent="0.25">
      <c r="A12" s="13" t="s">
        <v>33</v>
      </c>
      <c r="B12" s="40">
        <v>-2.2204460492503131E-13</v>
      </c>
      <c r="C12" s="40">
        <v>-1.2533473587236332</v>
      </c>
      <c r="D12" s="40">
        <v>-0.13198967163744468</v>
      </c>
      <c r="E12" s="40">
        <v>4.5005571511036457E-2</v>
      </c>
      <c r="F12" s="40">
        <v>0</v>
      </c>
      <c r="G12" s="40">
        <v>0</v>
      </c>
      <c r="H12" s="40">
        <v>0</v>
      </c>
      <c r="J12" s="40">
        <v>-0.33403233465570947</v>
      </c>
    </row>
    <row r="13" spans="1:10" x14ac:dyDescent="0.25">
      <c r="A13" s="11" t="s">
        <v>34</v>
      </c>
      <c r="B13" s="49">
        <v>-5.5511151231257827E-14</v>
      </c>
      <c r="C13" s="49">
        <v>-1.8950185485097415</v>
      </c>
      <c r="D13" s="49">
        <v>6.6979236436637279E-2</v>
      </c>
      <c r="E13" s="49">
        <v>9.9094186030979081E-2</v>
      </c>
      <c r="F13" s="49">
        <v>0</v>
      </c>
      <c r="G13" s="49">
        <v>0</v>
      </c>
      <c r="H13" s="49">
        <v>0</v>
      </c>
      <c r="J13" s="49">
        <v>-0.43074321239290336</v>
      </c>
    </row>
    <row r="14" spans="1:10" x14ac:dyDescent="0.25">
      <c r="A14" s="14" t="s">
        <v>35</v>
      </c>
      <c r="B14" s="40">
        <v>-4.7829771954166489E-5</v>
      </c>
      <c r="C14" s="40">
        <v>-5.2171400527517005</v>
      </c>
      <c r="D14" s="40">
        <v>-0.21284086165490601</v>
      </c>
      <c r="E14" s="40">
        <v>0.31279477794963206</v>
      </c>
      <c r="F14" s="40">
        <v>0</v>
      </c>
      <c r="G14" s="40">
        <v>0</v>
      </c>
      <c r="H14" s="40">
        <v>0</v>
      </c>
      <c r="J14" s="40">
        <v>-1.275926495843438</v>
      </c>
    </row>
    <row r="15" spans="1:10" x14ac:dyDescent="0.25">
      <c r="A15" s="21" t="s">
        <v>36</v>
      </c>
      <c r="B15" s="53">
        <v>0</v>
      </c>
      <c r="C15" s="53">
        <v>-1.1796694095227545</v>
      </c>
      <c r="D15" s="53">
        <v>-0.10705492784935933</v>
      </c>
      <c r="E15" s="53">
        <v>-3.769384686289623E-2</v>
      </c>
      <c r="F15" s="53">
        <v>0</v>
      </c>
      <c r="G15" s="53">
        <v>0</v>
      </c>
      <c r="H15" s="53">
        <v>0</v>
      </c>
      <c r="J15" s="53">
        <v>-0.3305697925924167</v>
      </c>
    </row>
    <row r="16" spans="1:10" x14ac:dyDescent="0.25">
      <c r="A16" s="22" t="s">
        <v>38</v>
      </c>
      <c r="B16" s="40">
        <v>-3.3306690738754696E-14</v>
      </c>
      <c r="C16" s="40">
        <v>-2.2451428958994657</v>
      </c>
      <c r="D16" s="40">
        <v>-0.12160489913221051</v>
      </c>
      <c r="E16" s="40">
        <v>-2.0036576163284803E-2</v>
      </c>
      <c r="F16" s="40">
        <v>0</v>
      </c>
      <c r="G16" s="40">
        <v>0</v>
      </c>
      <c r="H16" s="40">
        <v>0</v>
      </c>
      <c r="J16" s="40">
        <v>-0.59572303031389939</v>
      </c>
    </row>
    <row r="17" spans="1:10" x14ac:dyDescent="0.25">
      <c r="A17" s="23" t="s">
        <v>37</v>
      </c>
      <c r="B17" s="49">
        <v>-8.8817841970012523E-14</v>
      </c>
      <c r="C17" s="49">
        <v>-3.6319932028218371</v>
      </c>
      <c r="D17" s="49">
        <v>-0.14678204148605989</v>
      </c>
      <c r="E17" s="49">
        <v>2.9397233201500228E-2</v>
      </c>
      <c r="F17" s="49">
        <v>0</v>
      </c>
      <c r="G17" s="49">
        <v>0</v>
      </c>
      <c r="H17" s="49">
        <v>0</v>
      </c>
      <c r="J17" s="49">
        <v>-0.93557800837890115</v>
      </c>
    </row>
    <row r="18" spans="1:10" x14ac:dyDescent="0.25">
      <c r="A18" s="18" t="s">
        <v>39</v>
      </c>
      <c r="B18" s="40">
        <v>-8.8817841970012523E-14</v>
      </c>
      <c r="C18" s="40">
        <v>-0.81483161259138237</v>
      </c>
      <c r="D18" s="40">
        <v>-9.5631573604404441E-2</v>
      </c>
      <c r="E18" s="40">
        <v>-7.1074655594072222E-2</v>
      </c>
      <c r="F18" s="40">
        <v>0</v>
      </c>
      <c r="G18" s="40">
        <v>0</v>
      </c>
      <c r="H18" s="40">
        <v>0</v>
      </c>
      <c r="J18" s="40">
        <v>-0.24514504326085262</v>
      </c>
    </row>
    <row r="19" spans="1:10" x14ac:dyDescent="0.25">
      <c r="A19" s="21" t="s">
        <v>47</v>
      </c>
      <c r="B19" s="54">
        <v>-9.9920072216264089E-14</v>
      </c>
      <c r="C19" s="54">
        <v>-1.942307468262594</v>
      </c>
      <c r="D19" s="54">
        <v>-5.8156919173601995E-2</v>
      </c>
      <c r="E19" s="54">
        <v>7.5208051502961837E-3</v>
      </c>
      <c r="F19" s="54">
        <v>0</v>
      </c>
      <c r="G19" s="54">
        <v>0</v>
      </c>
      <c r="H19" s="54">
        <v>0</v>
      </c>
      <c r="J19" s="54">
        <v>-0.49734249185823254</v>
      </c>
    </row>
    <row r="20" spans="1:10" x14ac:dyDescent="0.25">
      <c r="A20" s="10" t="s">
        <v>48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J20" s="49">
        <v>-0.18961864225117697</v>
      </c>
    </row>
    <row r="21" spans="1:10" x14ac:dyDescent="0.25">
      <c r="A21" s="12" t="s">
        <v>49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J21" s="40">
        <v>-0.14905932502300434</v>
      </c>
    </row>
    <row r="22" spans="1:10" ht="26.25" x14ac:dyDescent="0.25">
      <c r="A22" s="15" t="s">
        <v>43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J22" s="50">
        <v>-0.24189342518461387</v>
      </c>
    </row>
    <row r="23" spans="1:10" ht="41.1" customHeight="1" x14ac:dyDescent="0.25">
      <c r="A23" s="16" t="s">
        <v>44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J23" s="40">
        <v>-0.11728251801464973</v>
      </c>
    </row>
    <row r="24" spans="1:10" x14ac:dyDescent="0.25">
      <c r="A24" s="17" t="s">
        <v>45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J24" s="50">
        <v>-0.12573715071095837</v>
      </c>
    </row>
    <row r="25" spans="1:10" x14ac:dyDescent="0.25">
      <c r="A25" s="19" t="s">
        <v>40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J25" s="40">
        <v>-0.35444961580416434</v>
      </c>
    </row>
    <row r="26" spans="1:10" x14ac:dyDescent="0.25">
      <c r="A26" s="20" t="s">
        <v>41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J26" s="50">
        <v>-0.40656048886761331</v>
      </c>
    </row>
    <row r="27" spans="1:10" x14ac:dyDescent="0.25">
      <c r="A27" s="19" t="s">
        <v>42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J27" s="40">
        <v>-8.6469883404638459E-2</v>
      </c>
    </row>
  </sheetData>
  <pageMargins left="0.7" right="0.7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9"/>
  <sheetViews>
    <sheetView zoomScale="85" zoomScaleNormal="85" workbookViewId="0">
      <pane xSplit="1" ySplit="7" topLeftCell="B8" activePane="bottomRight" state="frozen"/>
      <selection activeCell="K1" sqref="K1:K1048576"/>
      <selection pane="topRight" activeCell="K1" sqref="K1:K1048576"/>
      <selection pane="bottomLeft" activeCell="K1" sqref="K1:K1048576"/>
      <selection pane="bottomRight"/>
    </sheetView>
  </sheetViews>
  <sheetFormatPr defaultRowHeight="15" x14ac:dyDescent="0.25"/>
  <cols>
    <col min="1" max="1" width="37.42578125" customWidth="1"/>
    <col min="2" max="5" width="9.85546875" style="25" customWidth="1"/>
    <col min="6" max="8" width="8.5703125" style="25" hidden="1" customWidth="1"/>
  </cols>
  <sheetData>
    <row r="1" spans="1:10" ht="23.25" x14ac:dyDescent="0.35">
      <c r="A1" s="29" t="s">
        <v>139</v>
      </c>
    </row>
    <row r="2" spans="1:10" x14ac:dyDescent="0.25">
      <c r="A2" t="str">
        <f>'Key Economic Indicators'!A2</f>
        <v>Economic Impact Analysis -- The Conference Board of Canada</v>
      </c>
    </row>
    <row r="4" spans="1:10" x14ac:dyDescent="0.25">
      <c r="A4" s="1" t="s">
        <v>130</v>
      </c>
    </row>
    <row r="5" spans="1:10" x14ac:dyDescent="0.25">
      <c r="A5" s="2" t="s">
        <v>0</v>
      </c>
    </row>
    <row r="6" spans="1:10" x14ac:dyDescent="0.25">
      <c r="A6" s="2"/>
    </row>
    <row r="7" spans="1:10" x14ac:dyDescent="0.25">
      <c r="A7" s="5"/>
      <c r="B7" s="26" t="s">
        <v>120</v>
      </c>
      <c r="C7" s="26" t="s">
        <v>121</v>
      </c>
      <c r="D7" s="26" t="s">
        <v>122</v>
      </c>
      <c r="E7" s="26" t="s">
        <v>123</v>
      </c>
      <c r="F7" s="26">
        <v>0</v>
      </c>
      <c r="G7" s="26">
        <v>0</v>
      </c>
      <c r="H7" s="26">
        <v>0</v>
      </c>
      <c r="J7" s="26" t="s">
        <v>124</v>
      </c>
    </row>
    <row r="8" spans="1:10" x14ac:dyDescent="0.25">
      <c r="A8" s="8" t="s">
        <v>19</v>
      </c>
      <c r="B8" s="37">
        <v>0</v>
      </c>
      <c r="C8" s="37">
        <v>-136770.00000000044</v>
      </c>
      <c r="D8" s="37">
        <v>-28619.999999998981</v>
      </c>
      <c r="E8" s="37">
        <v>-19739.999999997963</v>
      </c>
      <c r="F8" s="37">
        <v>0</v>
      </c>
      <c r="G8" s="37">
        <v>0</v>
      </c>
      <c r="H8" s="37">
        <v>0</v>
      </c>
      <c r="J8" s="37">
        <v>-46282.500000001164</v>
      </c>
    </row>
    <row r="9" spans="1:10" x14ac:dyDescent="0.25">
      <c r="A9" s="7" t="s">
        <v>20</v>
      </c>
      <c r="B9" s="36">
        <v>-9.9999999974897946E-2</v>
      </c>
      <c r="C9" s="36">
        <v>-6990.4999999999973</v>
      </c>
      <c r="D9" s="36">
        <v>-1152.3999999999432</v>
      </c>
      <c r="E9" s="36">
        <v>61.299999999960164</v>
      </c>
      <c r="F9" s="36">
        <v>0</v>
      </c>
      <c r="G9" s="36">
        <v>0</v>
      </c>
      <c r="H9" s="36">
        <v>0</v>
      </c>
      <c r="J9" s="36">
        <v>-2020.4250000000457</v>
      </c>
    </row>
    <row r="10" spans="1:10" x14ac:dyDescent="0.25">
      <c r="A10" s="9" t="s">
        <v>21</v>
      </c>
      <c r="B10" s="35">
        <v>0</v>
      </c>
      <c r="C10" s="35">
        <v>-14134.999999999991</v>
      </c>
      <c r="D10" s="35">
        <v>-1701.0000000000218</v>
      </c>
      <c r="E10" s="35">
        <v>-1136.9999999999436</v>
      </c>
      <c r="F10" s="35">
        <v>0</v>
      </c>
      <c r="G10" s="35">
        <v>0</v>
      </c>
      <c r="H10" s="35">
        <v>0</v>
      </c>
      <c r="J10" s="35">
        <v>-4243.2499999999891</v>
      </c>
    </row>
    <row r="11" spans="1:10" x14ac:dyDescent="0.25">
      <c r="A11" s="7" t="s">
        <v>22</v>
      </c>
      <c r="B11" s="36">
        <v>0</v>
      </c>
      <c r="C11" s="36">
        <v>-531.19999999998413</v>
      </c>
      <c r="D11" s="36">
        <v>-289.90000000001714</v>
      </c>
      <c r="E11" s="36">
        <v>-207.80000000002019</v>
      </c>
      <c r="F11" s="36">
        <v>0</v>
      </c>
      <c r="G11" s="36">
        <v>0</v>
      </c>
      <c r="H11" s="36">
        <v>0</v>
      </c>
      <c r="J11" s="36">
        <v>-257.22500000000537</v>
      </c>
    </row>
    <row r="12" spans="1:10" x14ac:dyDescent="0.25">
      <c r="A12" s="9" t="s">
        <v>23</v>
      </c>
      <c r="B12" s="35">
        <v>0</v>
      </c>
      <c r="C12" s="35">
        <v>-52042.999999999891</v>
      </c>
      <c r="D12" s="35">
        <v>-9087.9999999999654</v>
      </c>
      <c r="E12" s="35">
        <v>-3600.0000000001364</v>
      </c>
      <c r="F12" s="35">
        <v>0</v>
      </c>
      <c r="G12" s="35">
        <v>0</v>
      </c>
      <c r="H12" s="35">
        <v>0</v>
      </c>
      <c r="J12" s="35">
        <v>-16182.750000000169</v>
      </c>
    </row>
    <row r="13" spans="1:10" x14ac:dyDescent="0.25">
      <c r="A13" s="7" t="s">
        <v>24</v>
      </c>
      <c r="B13" s="36">
        <v>-0.10000000020227162</v>
      </c>
      <c r="C13" s="36">
        <v>-32125.400000000809</v>
      </c>
      <c r="D13" s="36">
        <v>-7587.7000000000407</v>
      </c>
      <c r="E13" s="36">
        <v>-4841.7999999992389</v>
      </c>
      <c r="F13" s="36">
        <v>0</v>
      </c>
      <c r="G13" s="36">
        <v>0</v>
      </c>
      <c r="H13" s="36">
        <v>0</v>
      </c>
      <c r="J13" s="36">
        <v>-11138.750000000073</v>
      </c>
    </row>
    <row r="14" spans="1:10" x14ac:dyDescent="0.25">
      <c r="A14" s="9" t="s">
        <v>25</v>
      </c>
      <c r="B14" s="35">
        <v>0</v>
      </c>
      <c r="C14" s="35">
        <v>-29198.00000000032</v>
      </c>
      <c r="D14" s="35">
        <v>-4249.000000000251</v>
      </c>
      <c r="E14" s="35">
        <v>-3206.9999999998799</v>
      </c>
      <c r="F14" s="35">
        <v>0</v>
      </c>
      <c r="G14" s="35">
        <v>0</v>
      </c>
      <c r="H14" s="35">
        <v>0</v>
      </c>
      <c r="J14" s="35">
        <v>-9163.5000000001128</v>
      </c>
    </row>
    <row r="15" spans="1:10" x14ac:dyDescent="0.25">
      <c r="A15" s="7" t="s">
        <v>26</v>
      </c>
      <c r="B15" s="36">
        <v>0</v>
      </c>
      <c r="C15" s="36">
        <v>-8490.0000000000091</v>
      </c>
      <c r="D15" s="36">
        <v>-3303.9999999998599</v>
      </c>
      <c r="E15" s="36">
        <v>-2284.0000000001055</v>
      </c>
      <c r="F15" s="36">
        <v>0</v>
      </c>
      <c r="G15" s="36">
        <v>0</v>
      </c>
      <c r="H15" s="36">
        <v>0</v>
      </c>
      <c r="J15" s="36">
        <v>-3519.4999999998799</v>
      </c>
    </row>
    <row r="16" spans="1:10" x14ac:dyDescent="0.25">
      <c r="A16" s="9" t="s">
        <v>27</v>
      </c>
      <c r="B16" s="35">
        <v>0</v>
      </c>
      <c r="C16" s="35">
        <v>-1103.0000000000655</v>
      </c>
      <c r="D16" s="35">
        <v>-583.00000000008367</v>
      </c>
      <c r="E16" s="35">
        <v>-638.99999999989632</v>
      </c>
      <c r="F16" s="35">
        <v>0</v>
      </c>
      <c r="G16" s="35">
        <v>0</v>
      </c>
      <c r="H16" s="35">
        <v>0</v>
      </c>
      <c r="J16" s="35">
        <v>-581.24999999995453</v>
      </c>
    </row>
    <row r="17" spans="1:10" x14ac:dyDescent="0.25">
      <c r="A17" s="7" t="s">
        <v>28</v>
      </c>
      <c r="B17" s="36">
        <v>0</v>
      </c>
      <c r="C17" s="36">
        <v>7853.9999999993597</v>
      </c>
      <c r="D17" s="36">
        <v>-667.00000000037107</v>
      </c>
      <c r="E17" s="36">
        <v>-3882.0000000005166</v>
      </c>
      <c r="F17" s="36">
        <v>0</v>
      </c>
      <c r="G17" s="36">
        <v>0</v>
      </c>
      <c r="H17" s="36">
        <v>0</v>
      </c>
      <c r="J17" s="36">
        <v>826.25000000007276</v>
      </c>
    </row>
    <row r="18" spans="1:10" x14ac:dyDescent="0.25">
      <c r="A18" s="7"/>
      <c r="B18" s="36"/>
      <c r="C18" s="36"/>
      <c r="D18" s="36"/>
      <c r="E18" s="36"/>
      <c r="F18" s="36"/>
      <c r="G18" s="36"/>
      <c r="H18" s="36"/>
    </row>
    <row r="19" spans="1:10" x14ac:dyDescent="0.25">
      <c r="A19" s="7"/>
      <c r="B19" s="36"/>
      <c r="C19" s="36"/>
      <c r="D19" s="36"/>
      <c r="E19" s="36"/>
    </row>
  </sheetData>
  <pageMargins left="0.7" right="0.7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5398-0DA6-4D50-BC7C-27EC19CDD253}">
  <sheetPr>
    <pageSetUpPr fitToPage="1"/>
  </sheetPr>
  <dimension ref="A1:J19"/>
  <sheetViews>
    <sheetView zoomScale="85" zoomScaleNormal="85" workbookViewId="0">
      <pane xSplit="1" ySplit="7" topLeftCell="B8" activePane="bottomRight" state="frozen"/>
      <selection activeCell="K1" sqref="K1:K1048576"/>
      <selection pane="topRight" activeCell="K1" sqref="K1:K1048576"/>
      <selection pane="bottomLeft" activeCell="K1" sqref="K1:K1048576"/>
      <selection pane="bottomRight"/>
    </sheetView>
  </sheetViews>
  <sheetFormatPr defaultColWidth="8.7109375" defaultRowHeight="15" x14ac:dyDescent="0.25"/>
  <cols>
    <col min="1" max="1" width="37.42578125" customWidth="1"/>
    <col min="2" max="5" width="8.5703125" style="25" customWidth="1"/>
    <col min="6" max="8" width="8.5703125" style="25" hidden="1" customWidth="1"/>
  </cols>
  <sheetData>
    <row r="1" spans="1:10" ht="23.25" x14ac:dyDescent="0.35">
      <c r="A1" s="29" t="s">
        <v>139</v>
      </c>
    </row>
    <row r="2" spans="1:10" x14ac:dyDescent="0.25">
      <c r="A2" t="str">
        <f>'Key Economic Indicators'!A2</f>
        <v>Economic Impact Analysis -- The Conference Board of Canada</v>
      </c>
    </row>
    <row r="4" spans="1:10" x14ac:dyDescent="0.25">
      <c r="A4" s="1" t="s">
        <v>131</v>
      </c>
    </row>
    <row r="5" spans="1:10" x14ac:dyDescent="0.25">
      <c r="A5" s="2" t="s">
        <v>138</v>
      </c>
    </row>
    <row r="6" spans="1:10" x14ac:dyDescent="0.25">
      <c r="A6" s="2"/>
    </row>
    <row r="7" spans="1:10" x14ac:dyDescent="0.25">
      <c r="A7" s="5"/>
      <c r="B7" s="26" t="s">
        <v>120</v>
      </c>
      <c r="C7" s="26" t="s">
        <v>121</v>
      </c>
      <c r="D7" s="26" t="s">
        <v>122</v>
      </c>
      <c r="E7" s="26" t="s">
        <v>123</v>
      </c>
      <c r="F7" s="26">
        <v>0</v>
      </c>
      <c r="G7" s="26">
        <v>0</v>
      </c>
      <c r="H7" s="26">
        <v>0</v>
      </c>
      <c r="J7" s="26" t="s">
        <v>124</v>
      </c>
    </row>
    <row r="8" spans="1:10" x14ac:dyDescent="0.25">
      <c r="A8" s="8" t="s">
        <v>19</v>
      </c>
      <c r="B8" s="55">
        <v>-4.7739590058881731E-13</v>
      </c>
      <c r="C8" s="55">
        <v>-0.66116893042666991</v>
      </c>
      <c r="D8" s="55">
        <v>-0.13804999319926292</v>
      </c>
      <c r="E8" s="55">
        <v>-9.5121253095276082E-2</v>
      </c>
      <c r="F8" s="55">
        <v>0</v>
      </c>
      <c r="G8" s="55">
        <v>0</v>
      </c>
      <c r="H8" s="55">
        <v>0</v>
      </c>
      <c r="J8" s="55">
        <v>-0.22350635386851891</v>
      </c>
    </row>
    <row r="9" spans="1:10" x14ac:dyDescent="0.25">
      <c r="A9" s="7" t="s">
        <v>20</v>
      </c>
      <c r="B9" s="56">
        <v>-1.7235138416449303E-5</v>
      </c>
      <c r="C9" s="56">
        <v>-1.2038391283276217</v>
      </c>
      <c r="D9" s="56">
        <v>-0.19814669907094462</v>
      </c>
      <c r="E9" s="56">
        <v>1.0562212967979434E-2</v>
      </c>
      <c r="F9" s="56">
        <v>0</v>
      </c>
      <c r="G9" s="56">
        <v>0</v>
      </c>
      <c r="H9" s="56">
        <v>0</v>
      </c>
      <c r="J9" s="56">
        <v>-0.34792104509679955</v>
      </c>
    </row>
    <row r="10" spans="1:10" x14ac:dyDescent="0.25">
      <c r="A10" s="9" t="s">
        <v>21</v>
      </c>
      <c r="B10" s="57">
        <v>-6.3282712403633923E-12</v>
      </c>
      <c r="C10" s="57">
        <v>-0.8929992899028294</v>
      </c>
      <c r="D10" s="57">
        <v>-0.10735105436280312</v>
      </c>
      <c r="E10" s="57">
        <v>-7.1620558445073534E-2</v>
      </c>
      <c r="F10" s="57">
        <v>0</v>
      </c>
      <c r="G10" s="57">
        <v>0</v>
      </c>
      <c r="H10" s="57">
        <v>0</v>
      </c>
      <c r="J10" s="57">
        <v>-0.26789162677122169</v>
      </c>
    </row>
    <row r="11" spans="1:10" x14ac:dyDescent="0.25">
      <c r="A11" s="7" t="s">
        <v>22</v>
      </c>
      <c r="B11" s="56">
        <v>-6.7468253206470763E-11</v>
      </c>
      <c r="C11" s="56">
        <v>-0.35505766685913764</v>
      </c>
      <c r="D11" s="56">
        <v>-0.19013227283805056</v>
      </c>
      <c r="E11" s="56">
        <v>-0.13655492563727778</v>
      </c>
      <c r="F11" s="56">
        <v>0</v>
      </c>
      <c r="G11" s="56">
        <v>0</v>
      </c>
      <c r="H11" s="56">
        <v>0</v>
      </c>
      <c r="J11" s="56">
        <v>-0.1707848801682843</v>
      </c>
    </row>
    <row r="12" spans="1:10" x14ac:dyDescent="0.25">
      <c r="A12" s="9" t="s">
        <v>23</v>
      </c>
      <c r="B12" s="57">
        <v>-5.5400128928795311E-12</v>
      </c>
      <c r="C12" s="57">
        <v>-2.8812207168033455</v>
      </c>
      <c r="D12" s="57">
        <v>-0.50244727427879443</v>
      </c>
      <c r="E12" s="57">
        <v>-0.19950777000189435</v>
      </c>
      <c r="F12" s="57">
        <v>0</v>
      </c>
      <c r="G12" s="57">
        <v>0</v>
      </c>
      <c r="H12" s="57">
        <v>0</v>
      </c>
      <c r="J12" s="57">
        <v>-0.89592905979694049</v>
      </c>
    </row>
    <row r="13" spans="1:10" x14ac:dyDescent="0.25">
      <c r="A13" s="7" t="s">
        <v>24</v>
      </c>
      <c r="B13" s="56">
        <v>-1.8228450193724655E-6</v>
      </c>
      <c r="C13" s="56">
        <v>-0.58365969420973718</v>
      </c>
      <c r="D13" s="56">
        <v>-0.13730926571979829</v>
      </c>
      <c r="E13" s="56">
        <v>-8.7309761178266942E-2</v>
      </c>
      <c r="F13" s="56">
        <v>0</v>
      </c>
      <c r="G13" s="56">
        <v>0</v>
      </c>
      <c r="H13" s="56">
        <v>0</v>
      </c>
      <c r="J13" s="56">
        <v>-0.20195722226653556</v>
      </c>
    </row>
    <row r="14" spans="1:10" x14ac:dyDescent="0.25">
      <c r="A14" s="9" t="s">
        <v>25</v>
      </c>
      <c r="B14" s="57">
        <v>-3.4194869158454821E-12</v>
      </c>
      <c r="C14" s="57">
        <v>-0.99741814974797505</v>
      </c>
      <c r="D14" s="57">
        <v>-0.14462996989287324</v>
      </c>
      <c r="E14" s="57">
        <v>-0.10936348542143204</v>
      </c>
      <c r="F14" s="57">
        <v>0</v>
      </c>
      <c r="G14" s="57">
        <v>0</v>
      </c>
      <c r="H14" s="57">
        <v>0</v>
      </c>
      <c r="J14" s="57">
        <v>-0.31270357639593405</v>
      </c>
    </row>
    <row r="15" spans="1:10" x14ac:dyDescent="0.25">
      <c r="A15" s="7" t="s">
        <v>26</v>
      </c>
      <c r="B15" s="56">
        <v>-9.3258734068513149E-12</v>
      </c>
      <c r="C15" s="56">
        <v>-0.79058965511101809</v>
      </c>
      <c r="D15" s="56">
        <v>-0.30726823290072591</v>
      </c>
      <c r="E15" s="56">
        <v>-0.21186086938090876</v>
      </c>
      <c r="F15" s="56">
        <v>0</v>
      </c>
      <c r="G15" s="56">
        <v>0</v>
      </c>
      <c r="H15" s="56">
        <v>0</v>
      </c>
      <c r="J15" s="56">
        <v>-0.32741278548086283</v>
      </c>
    </row>
    <row r="16" spans="1:10" x14ac:dyDescent="0.25">
      <c r="A16" s="9" t="s">
        <v>27</v>
      </c>
      <c r="B16" s="57">
        <v>-6.9833028248922346E-12</v>
      </c>
      <c r="C16" s="57">
        <v>-7.6957479429751174E-2</v>
      </c>
      <c r="D16" s="57">
        <v>-4.0586647626450478E-2</v>
      </c>
      <c r="E16" s="57">
        <v>-4.442244564679676E-2</v>
      </c>
      <c r="F16" s="57">
        <v>0</v>
      </c>
      <c r="G16" s="57">
        <v>0</v>
      </c>
      <c r="H16" s="57">
        <v>0</v>
      </c>
      <c r="J16" s="57">
        <v>-4.0503779924228045E-2</v>
      </c>
    </row>
    <row r="17" spans="1:10" x14ac:dyDescent="0.25">
      <c r="A17" s="7" t="s">
        <v>28</v>
      </c>
      <c r="B17" s="56">
        <v>-1.7763568394002505E-12</v>
      </c>
      <c r="C17" s="56">
        <v>0.13955196604802378</v>
      </c>
      <c r="D17" s="56">
        <v>-1.1849903123939409E-2</v>
      </c>
      <c r="E17" s="56">
        <v>-6.8909839943498419E-2</v>
      </c>
      <c r="F17" s="56">
        <v>0</v>
      </c>
      <c r="G17" s="56">
        <v>0</v>
      </c>
      <c r="H17" s="56">
        <v>0</v>
      </c>
      <c r="J17" s="56">
        <v>1.4675495051963416E-2</v>
      </c>
    </row>
    <row r="18" spans="1:10" x14ac:dyDescent="0.25">
      <c r="A18" s="7"/>
      <c r="B18" s="36"/>
      <c r="C18" s="36"/>
      <c r="D18" s="36"/>
      <c r="E18" s="36"/>
      <c r="F18" s="36"/>
      <c r="G18" s="36"/>
      <c r="H18" s="36"/>
    </row>
    <row r="19" spans="1:10" x14ac:dyDescent="0.25">
      <c r="B19" s="31"/>
      <c r="C19" s="31"/>
      <c r="D19" s="31"/>
      <c r="E19" s="31"/>
    </row>
  </sheetData>
  <pageMargins left="0.7" right="0.7" top="0.75" bottom="0.7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975F5-E24C-46C7-910C-CD0F90A4E219}">
  <sheetPr>
    <pageSetUpPr fitToPage="1"/>
  </sheetPr>
  <dimension ref="A1:J31"/>
  <sheetViews>
    <sheetView zoomScale="85" zoomScaleNormal="85" workbookViewId="0">
      <pane xSplit="1" ySplit="7" topLeftCell="B8" activePane="bottomRight" state="frozen"/>
      <selection activeCell="K1" sqref="K1:K1048576"/>
      <selection pane="topRight" activeCell="K1" sqref="K1:K1048576"/>
      <selection pane="bottomLeft" activeCell="K1" sqref="K1:K1048576"/>
      <selection pane="bottomRight"/>
    </sheetView>
  </sheetViews>
  <sheetFormatPr defaultColWidth="8.7109375" defaultRowHeight="15" x14ac:dyDescent="0.25"/>
  <cols>
    <col min="1" max="1" width="37.42578125" customWidth="1"/>
    <col min="2" max="5" width="8.5703125" style="25" customWidth="1"/>
    <col min="6" max="8" width="8.5703125" style="25" hidden="1" customWidth="1"/>
  </cols>
  <sheetData>
    <row r="1" spans="1:10" ht="23.25" x14ac:dyDescent="0.35">
      <c r="A1" s="29" t="str">
        <f>'Key Economic Indicators'!A1</f>
        <v>Economic impact of US import tariffs on Canada</v>
      </c>
    </row>
    <row r="2" spans="1:10" x14ac:dyDescent="0.25">
      <c r="A2" t="str">
        <f>'Key Economic Indicators'!A2</f>
        <v>Economic Impact Analysis -- The Conference Board of Canada</v>
      </c>
    </row>
    <row r="4" spans="1:10" x14ac:dyDescent="0.25">
      <c r="A4" s="1" t="s">
        <v>132</v>
      </c>
    </row>
    <row r="5" spans="1:10" x14ac:dyDescent="0.25">
      <c r="A5" s="2" t="s">
        <v>1</v>
      </c>
    </row>
    <row r="6" spans="1:10" x14ac:dyDescent="0.25">
      <c r="A6" s="2"/>
    </row>
    <row r="7" spans="1:10" x14ac:dyDescent="0.25">
      <c r="A7" s="5" t="s">
        <v>82</v>
      </c>
      <c r="B7" s="26" t="s">
        <v>120</v>
      </c>
      <c r="C7" s="26" t="s">
        <v>121</v>
      </c>
      <c r="D7" s="26" t="s">
        <v>122</v>
      </c>
      <c r="E7" s="26" t="s">
        <v>123</v>
      </c>
      <c r="F7" s="26">
        <v>0</v>
      </c>
      <c r="G7" s="26">
        <v>0</v>
      </c>
      <c r="H7" s="26">
        <v>0</v>
      </c>
      <c r="J7" s="26" t="s">
        <v>124</v>
      </c>
    </row>
    <row r="8" spans="1:10" x14ac:dyDescent="0.25">
      <c r="A8" s="39" t="s">
        <v>60</v>
      </c>
      <c r="B8" s="32">
        <v>0</v>
      </c>
      <c r="C8" s="32">
        <v>-12498</v>
      </c>
      <c r="D8" s="32">
        <v>-1279</v>
      </c>
      <c r="E8" s="32">
        <v>-1738</v>
      </c>
      <c r="F8" s="32">
        <v>0</v>
      </c>
      <c r="G8" s="32">
        <v>0</v>
      </c>
      <c r="H8" s="32">
        <v>0</v>
      </c>
      <c r="J8" s="32">
        <v>-3878.75</v>
      </c>
    </row>
    <row r="9" spans="1:10" x14ac:dyDescent="0.25">
      <c r="A9" s="41" t="s">
        <v>61</v>
      </c>
      <c r="B9" s="28">
        <v>0</v>
      </c>
      <c r="C9" s="28">
        <v>-3795.5</v>
      </c>
      <c r="D9" s="28">
        <v>-511.60000000009313</v>
      </c>
      <c r="E9" s="28">
        <v>-631</v>
      </c>
      <c r="F9" s="28">
        <v>0</v>
      </c>
      <c r="G9" s="28">
        <v>0</v>
      </c>
      <c r="H9" s="28">
        <v>0</v>
      </c>
      <c r="J9" s="28">
        <v>-1234.5250000000233</v>
      </c>
    </row>
    <row r="10" spans="1:10" x14ac:dyDescent="0.25">
      <c r="A10" s="42" t="s">
        <v>52</v>
      </c>
      <c r="B10" s="27">
        <v>0</v>
      </c>
      <c r="C10" s="27">
        <v>-2714.6000000000058</v>
      </c>
      <c r="D10" s="27">
        <v>-273.90000000002328</v>
      </c>
      <c r="E10" s="27">
        <v>-315.79999999998836</v>
      </c>
      <c r="F10" s="27">
        <v>0</v>
      </c>
      <c r="G10" s="27">
        <v>0</v>
      </c>
      <c r="H10" s="27">
        <v>0</v>
      </c>
      <c r="J10" s="27">
        <v>-826.07500000001164</v>
      </c>
    </row>
    <row r="11" spans="1:10" x14ac:dyDescent="0.25">
      <c r="A11" s="43" t="s">
        <v>53</v>
      </c>
      <c r="B11" s="28">
        <v>0</v>
      </c>
      <c r="C11" s="28">
        <v>-788.10000000003492</v>
      </c>
      <c r="D11" s="28">
        <v>-222.20000000001164</v>
      </c>
      <c r="E11" s="28">
        <v>-249.10000000003492</v>
      </c>
      <c r="F11" s="28">
        <v>0</v>
      </c>
      <c r="G11" s="28">
        <v>0</v>
      </c>
      <c r="H11" s="28">
        <v>0</v>
      </c>
      <c r="J11" s="28">
        <v>-314.85000000003492</v>
      </c>
    </row>
    <row r="12" spans="1:10" x14ac:dyDescent="0.25">
      <c r="A12" s="42" t="s">
        <v>54</v>
      </c>
      <c r="B12" s="27">
        <v>0</v>
      </c>
      <c r="C12" s="27">
        <v>-323.39999999999418</v>
      </c>
      <c r="D12" s="27">
        <v>-7.5</v>
      </c>
      <c r="E12" s="27">
        <v>-65.100000000005821</v>
      </c>
      <c r="F12" s="27">
        <v>0</v>
      </c>
      <c r="G12" s="27">
        <v>0</v>
      </c>
      <c r="H12" s="27">
        <v>0</v>
      </c>
      <c r="J12" s="27">
        <v>-99</v>
      </c>
    </row>
    <row r="13" spans="1:10" x14ac:dyDescent="0.25">
      <c r="A13" s="41" t="s">
        <v>62</v>
      </c>
      <c r="B13" s="28">
        <v>0</v>
      </c>
      <c r="C13" s="28">
        <v>-8732.3000000000466</v>
      </c>
      <c r="D13" s="28">
        <v>-768.89999999990687</v>
      </c>
      <c r="E13" s="28">
        <v>-1108.5</v>
      </c>
      <c r="F13" s="28">
        <v>0</v>
      </c>
      <c r="G13" s="28">
        <v>0</v>
      </c>
      <c r="H13" s="28">
        <v>0</v>
      </c>
      <c r="J13" s="28">
        <v>-2652.4250000000466</v>
      </c>
    </row>
    <row r="14" spans="1:10" x14ac:dyDescent="0.25">
      <c r="A14" s="42" t="s">
        <v>56</v>
      </c>
      <c r="B14" s="27">
        <v>0</v>
      </c>
      <c r="C14" s="27">
        <v>-711.40000000002328</v>
      </c>
      <c r="D14" s="27">
        <v>-383</v>
      </c>
      <c r="E14" s="27">
        <v>-444.70000000001164</v>
      </c>
      <c r="F14" s="27">
        <v>0</v>
      </c>
      <c r="G14" s="27">
        <v>0</v>
      </c>
      <c r="H14" s="27">
        <v>0</v>
      </c>
      <c r="J14" s="27">
        <v>-384.77500000002328</v>
      </c>
    </row>
    <row r="15" spans="1:10" x14ac:dyDescent="0.25">
      <c r="A15" s="43" t="s">
        <v>57</v>
      </c>
      <c r="B15" s="34">
        <f>B13-B14</f>
        <v>0</v>
      </c>
      <c r="C15" s="34">
        <f t="shared" ref="C15:H15" si="0">C13-C14</f>
        <v>-8020.9000000000233</v>
      </c>
      <c r="D15" s="34">
        <f t="shared" si="0"/>
        <v>-385.89999999990687</v>
      </c>
      <c r="E15" s="34">
        <f t="shared" si="0"/>
        <v>-663.79999999998836</v>
      </c>
      <c r="F15" s="34">
        <f t="shared" si="0"/>
        <v>0</v>
      </c>
      <c r="G15" s="34">
        <f t="shared" si="0"/>
        <v>0</v>
      </c>
      <c r="H15" s="34">
        <f t="shared" si="0"/>
        <v>0</v>
      </c>
      <c r="J15" s="34">
        <f t="shared" ref="J15" si="1">J13-J14</f>
        <v>-2267.6500000000233</v>
      </c>
    </row>
    <row r="16" spans="1:10" x14ac:dyDescent="0.25">
      <c r="A16" s="44" t="s">
        <v>7</v>
      </c>
      <c r="B16" s="27">
        <v>0</v>
      </c>
      <c r="C16" s="27">
        <v>-32577</v>
      </c>
      <c r="D16" s="27">
        <v>-4410</v>
      </c>
      <c r="E16" s="27">
        <v>24</v>
      </c>
      <c r="F16" s="27">
        <v>0</v>
      </c>
      <c r="G16" s="27">
        <v>0</v>
      </c>
      <c r="H16" s="27">
        <v>0</v>
      </c>
      <c r="J16" s="27">
        <v>-9240.75</v>
      </c>
    </row>
    <row r="17" spans="1:10" ht="6.6" customHeight="1" x14ac:dyDescent="0.25">
      <c r="A17" s="24"/>
      <c r="B17" s="34"/>
      <c r="C17" s="34"/>
      <c r="D17" s="34"/>
      <c r="E17" s="34"/>
      <c r="F17" s="34"/>
      <c r="G17" s="34"/>
      <c r="H17" s="34"/>
      <c r="J17" s="34"/>
    </row>
    <row r="18" spans="1:10" x14ac:dyDescent="0.25">
      <c r="A18" s="45" t="s">
        <v>58</v>
      </c>
      <c r="B18"/>
      <c r="C18"/>
      <c r="D18"/>
      <c r="E18"/>
      <c r="F18"/>
      <c r="G18"/>
      <c r="H18"/>
    </row>
    <row r="19" spans="1:10" x14ac:dyDescent="0.25">
      <c r="A19" s="39" t="s">
        <v>2</v>
      </c>
      <c r="B19" s="32">
        <v>0</v>
      </c>
      <c r="C19" s="32">
        <v>-3161</v>
      </c>
      <c r="D19" s="32">
        <v>1137</v>
      </c>
      <c r="E19" s="32">
        <v>1818</v>
      </c>
      <c r="F19" s="32">
        <v>0</v>
      </c>
      <c r="G19" s="32">
        <v>0</v>
      </c>
      <c r="H19" s="32">
        <v>0</v>
      </c>
      <c r="J19" s="32">
        <v>-51.5</v>
      </c>
    </row>
    <row r="20" spans="1:10" x14ac:dyDescent="0.25">
      <c r="A20" s="41" t="s">
        <v>51</v>
      </c>
      <c r="B20" s="28">
        <v>9.9999999976716936E-2</v>
      </c>
      <c r="C20" s="28">
        <v>5689.1000000000931</v>
      </c>
      <c r="D20" s="28">
        <v>561.79999999993015</v>
      </c>
      <c r="E20" s="28">
        <v>1094.4000000000233</v>
      </c>
      <c r="F20" s="28">
        <v>0</v>
      </c>
      <c r="G20" s="28">
        <v>0</v>
      </c>
      <c r="H20" s="28">
        <v>0</v>
      </c>
      <c r="J20" s="28">
        <v>1836.3499999999767</v>
      </c>
    </row>
    <row r="21" spans="1:10" x14ac:dyDescent="0.25">
      <c r="A21" s="42" t="s">
        <v>52</v>
      </c>
      <c r="B21" s="27">
        <v>0</v>
      </c>
      <c r="C21" s="27">
        <v>612.60000000000582</v>
      </c>
      <c r="D21" s="27">
        <v>-144</v>
      </c>
      <c r="E21" s="27">
        <v>-26.399999999994179</v>
      </c>
      <c r="F21" s="27">
        <v>0</v>
      </c>
      <c r="G21" s="27">
        <v>0</v>
      </c>
      <c r="H21" s="27">
        <v>0</v>
      </c>
      <c r="J21" s="27">
        <v>110.54999999998836</v>
      </c>
    </row>
    <row r="22" spans="1:10" x14ac:dyDescent="0.25">
      <c r="A22" s="43" t="s">
        <v>53</v>
      </c>
      <c r="B22" s="28">
        <v>0</v>
      </c>
      <c r="C22" s="28">
        <v>4421.6000000000349</v>
      </c>
      <c r="D22" s="28">
        <v>609.10000000003492</v>
      </c>
      <c r="E22" s="28">
        <v>954.20000000001164</v>
      </c>
      <c r="F22" s="28">
        <v>0</v>
      </c>
      <c r="G22" s="28">
        <v>0</v>
      </c>
      <c r="H22" s="28">
        <v>0</v>
      </c>
      <c r="J22" s="28">
        <v>1496.2250000000349</v>
      </c>
    </row>
    <row r="23" spans="1:10" x14ac:dyDescent="0.25">
      <c r="A23" s="42" t="s">
        <v>54</v>
      </c>
      <c r="B23" s="27">
        <v>0</v>
      </c>
      <c r="C23" s="27">
        <v>654.80000000000291</v>
      </c>
      <c r="D23" s="27">
        <v>96.600000000005821</v>
      </c>
      <c r="E23" s="27">
        <v>166.60000000000582</v>
      </c>
      <c r="F23" s="27">
        <v>0</v>
      </c>
      <c r="G23" s="27">
        <v>0</v>
      </c>
      <c r="H23" s="27">
        <v>0</v>
      </c>
      <c r="J23" s="27">
        <v>229.5</v>
      </c>
    </row>
    <row r="24" spans="1:10" x14ac:dyDescent="0.25">
      <c r="A24" s="41" t="s">
        <v>55</v>
      </c>
      <c r="B24" s="28">
        <v>0</v>
      </c>
      <c r="C24" s="28">
        <v>-8850</v>
      </c>
      <c r="D24" s="28">
        <v>574.5</v>
      </c>
      <c r="E24" s="28">
        <v>723.80000000004657</v>
      </c>
      <c r="F24" s="28">
        <v>0</v>
      </c>
      <c r="G24" s="28">
        <v>0</v>
      </c>
      <c r="H24" s="28">
        <v>0</v>
      </c>
      <c r="J24" s="28">
        <v>-1887.9249999999302</v>
      </c>
    </row>
    <row r="25" spans="1:10" x14ac:dyDescent="0.25">
      <c r="A25" s="42" t="s">
        <v>56</v>
      </c>
      <c r="B25" s="27">
        <v>0</v>
      </c>
      <c r="C25" s="27">
        <v>603.5</v>
      </c>
      <c r="D25" s="27">
        <v>456.79999999998836</v>
      </c>
      <c r="E25" s="27">
        <v>372.10000000003492</v>
      </c>
      <c r="F25" s="27">
        <v>0</v>
      </c>
      <c r="G25" s="27">
        <v>0</v>
      </c>
      <c r="H25" s="27">
        <v>0</v>
      </c>
      <c r="J25" s="27">
        <v>358.10000000003492</v>
      </c>
    </row>
    <row r="26" spans="1:10" x14ac:dyDescent="0.25">
      <c r="A26" s="43" t="s">
        <v>57</v>
      </c>
      <c r="B26" s="28">
        <f>B24-B25</f>
        <v>0</v>
      </c>
      <c r="C26" s="28">
        <f t="shared" ref="C26:H26" si="2">C24-C25</f>
        <v>-9453.5</v>
      </c>
      <c r="D26" s="28">
        <f t="shared" si="2"/>
        <v>117.70000000001164</v>
      </c>
      <c r="E26" s="28">
        <f t="shared" si="2"/>
        <v>351.70000000001164</v>
      </c>
      <c r="F26" s="28">
        <f t="shared" si="2"/>
        <v>0</v>
      </c>
      <c r="G26" s="28">
        <f t="shared" si="2"/>
        <v>0</v>
      </c>
      <c r="H26" s="28">
        <f t="shared" si="2"/>
        <v>0</v>
      </c>
      <c r="J26" s="28">
        <f t="shared" ref="J26" si="3">J24-J25</f>
        <v>-2246.0249999999651</v>
      </c>
    </row>
    <row r="27" spans="1:10" x14ac:dyDescent="0.25">
      <c r="A27" s="39" t="s">
        <v>59</v>
      </c>
      <c r="B27" s="32">
        <v>0</v>
      </c>
      <c r="C27" s="32">
        <v>-0.19999999995343387</v>
      </c>
      <c r="D27" s="32">
        <v>11.400000000023283</v>
      </c>
      <c r="E27" s="32">
        <v>623.90000000002328</v>
      </c>
      <c r="F27" s="32">
        <v>0</v>
      </c>
      <c r="G27" s="32">
        <v>0</v>
      </c>
      <c r="H27" s="32">
        <v>0</v>
      </c>
      <c r="J27" s="32">
        <v>158.77499999990687</v>
      </c>
    </row>
    <row r="28" spans="1:10" x14ac:dyDescent="0.25">
      <c r="A28" s="45" t="s">
        <v>65</v>
      </c>
      <c r="B28" s="46">
        <v>0</v>
      </c>
      <c r="C28" s="46">
        <v>8171.0099999999948</v>
      </c>
      <c r="D28" s="46">
        <v>-1105.6900000000023</v>
      </c>
      <c r="E28" s="46">
        <v>-769.36999999999534</v>
      </c>
      <c r="F28" s="46">
        <v>0</v>
      </c>
      <c r="G28" s="46">
        <v>0</v>
      </c>
      <c r="H28" s="46">
        <v>0</v>
      </c>
      <c r="J28" s="46">
        <v>1573.9875000000029</v>
      </c>
    </row>
    <row r="29" spans="1:10" x14ac:dyDescent="0.25">
      <c r="A29" s="39" t="s">
        <v>63</v>
      </c>
      <c r="B29" s="52">
        <v>-1.000000000139778E-6</v>
      </c>
      <c r="C29" s="52">
        <v>0.44675799999999999</v>
      </c>
      <c r="D29" s="52">
        <v>-6.3102999999999909E-2</v>
      </c>
      <c r="E29" s="52">
        <v>-4.6123999999999832E-2</v>
      </c>
      <c r="F29" s="52">
        <v>0</v>
      </c>
      <c r="G29" s="52">
        <v>0</v>
      </c>
      <c r="H29" s="52">
        <v>0</v>
      </c>
      <c r="J29" s="52">
        <v>8.4382500000000249E-2</v>
      </c>
    </row>
    <row r="30" spans="1:10" x14ac:dyDescent="0.25">
      <c r="A30" s="45"/>
      <c r="B30" s="46"/>
      <c r="C30" s="46"/>
      <c r="D30" s="46"/>
      <c r="E30" s="46"/>
      <c r="F30" s="46"/>
      <c r="G30" s="46"/>
      <c r="H30" s="46"/>
    </row>
    <row r="31" spans="1:10" x14ac:dyDescent="0.25">
      <c r="A31" s="3" t="s">
        <v>18</v>
      </c>
      <c r="B31" s="30"/>
      <c r="C31" s="30"/>
      <c r="D31" s="30"/>
      <c r="E31" s="30"/>
      <c r="F31" s="30"/>
      <c r="G31" s="30"/>
      <c r="H31" s="30"/>
    </row>
  </sheetData>
  <pageMargins left="0.7" right="0.7" top="0.75" bottom="0.7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D093-E041-4E79-B184-6C9F1446C050}">
  <sheetPr>
    <pageSetUpPr fitToPage="1"/>
  </sheetPr>
  <dimension ref="A1:J30"/>
  <sheetViews>
    <sheetView zoomScale="85" zoomScaleNormal="85" workbookViewId="0">
      <pane xSplit="1" ySplit="7" topLeftCell="B8" activePane="bottomRight" state="frozen"/>
      <selection activeCell="K1" sqref="K1:K1048576"/>
      <selection pane="topRight" activeCell="K1" sqref="K1:K1048576"/>
      <selection pane="bottomLeft" activeCell="K1" sqref="K1:K1048576"/>
      <selection pane="bottomRight"/>
    </sheetView>
  </sheetViews>
  <sheetFormatPr defaultColWidth="8.7109375" defaultRowHeight="15" x14ac:dyDescent="0.25"/>
  <cols>
    <col min="1" max="1" width="37.42578125" customWidth="1"/>
    <col min="2" max="5" width="8.5703125" style="25" customWidth="1"/>
    <col min="6" max="8" width="8.5703125" style="25" hidden="1" customWidth="1"/>
  </cols>
  <sheetData>
    <row r="1" spans="1:10" ht="23.25" x14ac:dyDescent="0.35">
      <c r="A1" s="29" t="str">
        <f>'Key Economic Indicators'!A1</f>
        <v>Economic impact of US import tariffs on Canada</v>
      </c>
    </row>
    <row r="2" spans="1:10" x14ac:dyDescent="0.25">
      <c r="A2" t="str">
        <f>'Key Economic Indicators'!A2</f>
        <v>Economic Impact Analysis -- The Conference Board of Canada</v>
      </c>
    </row>
    <row r="4" spans="1:10" x14ac:dyDescent="0.25">
      <c r="A4" s="1" t="s">
        <v>133</v>
      </c>
    </row>
    <row r="5" spans="1:10" x14ac:dyDescent="0.25">
      <c r="A5" s="2" t="s">
        <v>64</v>
      </c>
    </row>
    <row r="6" spans="1:10" x14ac:dyDescent="0.25">
      <c r="A6" s="2"/>
    </row>
    <row r="7" spans="1:10" x14ac:dyDescent="0.25">
      <c r="A7" s="5" t="s">
        <v>82</v>
      </c>
      <c r="B7" s="26" t="s">
        <v>120</v>
      </c>
      <c r="C7" s="26" t="s">
        <v>121</v>
      </c>
      <c r="D7" s="26" t="s">
        <v>122</v>
      </c>
      <c r="E7" s="26" t="s">
        <v>123</v>
      </c>
      <c r="F7" s="26">
        <v>0</v>
      </c>
      <c r="G7" s="26">
        <v>0</v>
      </c>
      <c r="H7" s="26">
        <v>0</v>
      </c>
      <c r="J7" s="26" t="s">
        <v>124</v>
      </c>
    </row>
    <row r="8" spans="1:10" x14ac:dyDescent="0.25">
      <c r="A8" s="39" t="s">
        <v>60</v>
      </c>
      <c r="B8" s="48">
        <v>0</v>
      </c>
      <c r="C8" s="48">
        <v>-0.89964541100219231</v>
      </c>
      <c r="D8" s="48">
        <v>-9.1619829998290658E-2</v>
      </c>
      <c r="E8" s="48">
        <v>-0.12387749385424085</v>
      </c>
      <c r="F8" s="48">
        <v>0</v>
      </c>
      <c r="G8" s="48">
        <v>0</v>
      </c>
      <c r="H8" s="48">
        <v>0</v>
      </c>
      <c r="J8" s="48">
        <v>-0.27842861101181615</v>
      </c>
    </row>
    <row r="9" spans="1:10" x14ac:dyDescent="0.25">
      <c r="A9" s="41" t="s">
        <v>61</v>
      </c>
      <c r="B9" s="49">
        <v>-2.2204460492503131E-14</v>
      </c>
      <c r="C9" s="49">
        <v>-0.63415137830811208</v>
      </c>
      <c r="D9" s="49">
        <v>-8.5111508386914725E-2</v>
      </c>
      <c r="E9" s="49">
        <v>-0.10452410473283935</v>
      </c>
      <c r="F9" s="49">
        <v>0</v>
      </c>
      <c r="G9" s="49">
        <v>0</v>
      </c>
      <c r="H9" s="49">
        <v>0</v>
      </c>
      <c r="J9" s="49">
        <v>-0.20578027503908025</v>
      </c>
    </row>
    <row r="10" spans="1:10" x14ac:dyDescent="0.25">
      <c r="A10" s="42" t="s">
        <v>52</v>
      </c>
      <c r="B10" s="40">
        <v>-4.4408920985006262E-14</v>
      </c>
      <c r="C10" s="40">
        <v>-1.4838817945426075</v>
      </c>
      <c r="D10" s="40">
        <v>-0.14870053969778807</v>
      </c>
      <c r="E10" s="40">
        <v>-0.17036887180528204</v>
      </c>
      <c r="F10" s="40">
        <v>0</v>
      </c>
      <c r="G10" s="40">
        <v>0</v>
      </c>
      <c r="H10" s="40">
        <v>0</v>
      </c>
      <c r="J10" s="40">
        <v>-0.45006674112620937</v>
      </c>
    </row>
    <row r="11" spans="1:10" x14ac:dyDescent="0.25">
      <c r="A11" s="43" t="s">
        <v>53</v>
      </c>
      <c r="B11" s="49">
        <v>-3.3306690738754696E-14</v>
      </c>
      <c r="C11" s="49">
        <v>-0.25307903188364067</v>
      </c>
      <c r="D11" s="49">
        <v>-7.1172621795068114E-2</v>
      </c>
      <c r="E11" s="49">
        <v>-7.9557543802211139E-2</v>
      </c>
      <c r="F11" s="49">
        <v>0</v>
      </c>
      <c r="G11" s="49">
        <v>0</v>
      </c>
      <c r="H11" s="49">
        <v>0</v>
      </c>
      <c r="J11" s="49">
        <v>-0.10094936003689492</v>
      </c>
    </row>
    <row r="12" spans="1:10" x14ac:dyDescent="0.25">
      <c r="A12" s="42" t="s">
        <v>54</v>
      </c>
      <c r="B12" s="40">
        <v>-9.9920072216264089E-14</v>
      </c>
      <c r="C12" s="40">
        <v>-0.30749278333273011</v>
      </c>
      <c r="D12" s="40">
        <v>-7.0916352744587741E-3</v>
      </c>
      <c r="E12" s="40">
        <v>-6.122592932223947E-2</v>
      </c>
      <c r="F12" s="40">
        <v>0</v>
      </c>
      <c r="G12" s="40">
        <v>0</v>
      </c>
      <c r="H12" s="40">
        <v>0</v>
      </c>
      <c r="J12" s="40">
        <v>-9.3817831358278259E-2</v>
      </c>
    </row>
    <row r="13" spans="1:10" x14ac:dyDescent="0.25">
      <c r="A13" s="41" t="s">
        <v>62</v>
      </c>
      <c r="B13" s="49">
        <v>-1.1102230246251565E-14</v>
      </c>
      <c r="C13" s="49">
        <v>-1.1011131932459395</v>
      </c>
      <c r="D13" s="49">
        <v>-9.6444183602939493E-2</v>
      </c>
      <c r="E13" s="49">
        <v>-0.13827250798265078</v>
      </c>
      <c r="F13" s="49">
        <v>0</v>
      </c>
      <c r="G13" s="49">
        <v>0</v>
      </c>
      <c r="H13" s="49">
        <v>0</v>
      </c>
      <c r="J13" s="49">
        <v>-0.33342292953042474</v>
      </c>
    </row>
    <row r="14" spans="1:10" x14ac:dyDescent="0.25">
      <c r="A14" s="42" t="s">
        <v>56</v>
      </c>
      <c r="B14" s="40">
        <v>-3.3306690738754696E-14</v>
      </c>
      <c r="C14" s="40">
        <v>-0.22257054272301069</v>
      </c>
      <c r="D14" s="40">
        <v>-0.11914171923059769</v>
      </c>
      <c r="E14" s="40">
        <v>-0.13754626373378986</v>
      </c>
      <c r="F14" s="40">
        <v>0</v>
      </c>
      <c r="G14" s="40">
        <v>0</v>
      </c>
      <c r="H14" s="40">
        <v>0</v>
      </c>
      <c r="J14" s="40">
        <v>-0.11998347313609825</v>
      </c>
    </row>
    <row r="15" spans="1:10" x14ac:dyDescent="0.25">
      <c r="A15" s="43" t="s">
        <v>57</v>
      </c>
      <c r="B15" s="50">
        <f>B13-B14</f>
        <v>2.2204460492503131E-14</v>
      </c>
      <c r="C15" s="50">
        <f t="shared" ref="C15:H15" si="0">C13-C14</f>
        <v>-0.87854265052292879</v>
      </c>
      <c r="D15" s="50">
        <f t="shared" si="0"/>
        <v>2.2697535627658194E-2</v>
      </c>
      <c r="E15" s="50">
        <f t="shared" si="0"/>
        <v>-7.2624424886091887E-4</v>
      </c>
      <c r="F15" s="50">
        <f t="shared" si="0"/>
        <v>0</v>
      </c>
      <c r="G15" s="50">
        <f t="shared" si="0"/>
        <v>0</v>
      </c>
      <c r="H15" s="50">
        <f t="shared" si="0"/>
        <v>0</v>
      </c>
      <c r="J15" s="50">
        <f t="shared" ref="J15" si="1">J13-J14</f>
        <v>-0.21343945639432649</v>
      </c>
    </row>
    <row r="16" spans="1:10" x14ac:dyDescent="0.25">
      <c r="A16" s="44" t="s">
        <v>7</v>
      </c>
      <c r="B16" s="40">
        <v>0</v>
      </c>
      <c r="C16" s="40">
        <v>-1.3312508658218314</v>
      </c>
      <c r="D16" s="40">
        <v>-0.17953087483237873</v>
      </c>
      <c r="E16" s="40">
        <v>9.7312078213285247E-4</v>
      </c>
      <c r="F16" s="40">
        <v>0</v>
      </c>
      <c r="G16" s="40">
        <v>0</v>
      </c>
      <c r="H16" s="40">
        <v>0</v>
      </c>
      <c r="J16" s="40">
        <v>-0.37682233249588526</v>
      </c>
    </row>
    <row r="17" spans="1:10" ht="6.6" customHeight="1" x14ac:dyDescent="0.25">
      <c r="A17" s="24"/>
      <c r="B17" s="50"/>
      <c r="C17" s="50"/>
      <c r="D17" s="50"/>
      <c r="E17" s="50"/>
      <c r="F17" s="50"/>
      <c r="G17" s="50"/>
      <c r="H17" s="50"/>
      <c r="J17" s="50"/>
    </row>
    <row r="18" spans="1:10" x14ac:dyDescent="0.25">
      <c r="A18" s="45" t="s">
        <v>58</v>
      </c>
      <c r="B18" s="51"/>
      <c r="C18" s="51"/>
      <c r="D18" s="51"/>
      <c r="E18" s="51"/>
      <c r="F18" s="51"/>
      <c r="G18" s="51"/>
      <c r="H18" s="51"/>
      <c r="J18" s="51"/>
    </row>
    <row r="19" spans="1:10" x14ac:dyDescent="0.25">
      <c r="A19" s="39" t="s">
        <v>2</v>
      </c>
      <c r="B19" s="48">
        <v>0</v>
      </c>
      <c r="C19" s="48">
        <v>-0.1862861345597655</v>
      </c>
      <c r="D19" s="48">
        <v>6.6508924889374654E-2</v>
      </c>
      <c r="E19" s="48">
        <v>0.10550396423312236</v>
      </c>
      <c r="F19" s="48">
        <v>0</v>
      </c>
      <c r="G19" s="48">
        <v>0</v>
      </c>
      <c r="H19" s="48">
        <v>0</v>
      </c>
      <c r="J19" s="48">
        <v>-3.0229493214295466E-3</v>
      </c>
    </row>
    <row r="20" spans="1:10" x14ac:dyDescent="0.25">
      <c r="A20" s="41" t="s">
        <v>51</v>
      </c>
      <c r="B20" s="49">
        <v>1.3794789244236938E-5</v>
      </c>
      <c r="C20" s="49">
        <v>0.77972161864565681</v>
      </c>
      <c r="D20" s="49">
        <v>7.650867674851014E-2</v>
      </c>
      <c r="E20" s="49">
        <v>0.14803840990731398</v>
      </c>
      <c r="F20" s="49">
        <v>0</v>
      </c>
      <c r="G20" s="49">
        <v>0</v>
      </c>
      <c r="H20" s="49">
        <v>0</v>
      </c>
      <c r="J20" s="49">
        <v>0.25085831904365641</v>
      </c>
    </row>
    <row r="21" spans="1:10" x14ac:dyDescent="0.25">
      <c r="A21" s="42" t="s">
        <v>52</v>
      </c>
      <c r="B21" s="40">
        <v>-4.4408920985006262E-14</v>
      </c>
      <c r="C21" s="40">
        <v>0.27745381997201779</v>
      </c>
      <c r="D21" s="40">
        <v>-6.4647596523614848E-2</v>
      </c>
      <c r="E21" s="40">
        <v>-1.1750980695046653E-2</v>
      </c>
      <c r="F21" s="40">
        <v>0</v>
      </c>
      <c r="G21" s="40">
        <v>0</v>
      </c>
      <c r="H21" s="40">
        <v>0</v>
      </c>
      <c r="J21" s="40">
        <v>4.9859453169620593E-2</v>
      </c>
    </row>
    <row r="22" spans="1:10" x14ac:dyDescent="0.25">
      <c r="A22" s="43" t="s">
        <v>53</v>
      </c>
      <c r="B22" s="49">
        <v>-3.3306690738754696E-14</v>
      </c>
      <c r="C22" s="49">
        <v>1.1058074900600623</v>
      </c>
      <c r="D22" s="49">
        <v>0.15155149317158667</v>
      </c>
      <c r="E22" s="49">
        <v>0.23602827392139591</v>
      </c>
      <c r="F22" s="49">
        <v>0</v>
      </c>
      <c r="G22" s="49">
        <v>0</v>
      </c>
      <c r="H22" s="49">
        <v>0</v>
      </c>
      <c r="J22" s="49">
        <v>0.37318467718641113</v>
      </c>
    </row>
    <row r="23" spans="1:10" x14ac:dyDescent="0.25">
      <c r="A23" s="42" t="s">
        <v>54</v>
      </c>
      <c r="B23" s="40">
        <v>-8.8817841970012523E-14</v>
      </c>
      <c r="C23" s="40">
        <v>0.60081001080860563</v>
      </c>
      <c r="D23" s="40">
        <v>8.8106369743856661E-2</v>
      </c>
      <c r="E23" s="40">
        <v>0.15099894046952667</v>
      </c>
      <c r="F23" s="40">
        <v>0</v>
      </c>
      <c r="G23" s="40">
        <v>0</v>
      </c>
      <c r="H23" s="40">
        <v>0</v>
      </c>
      <c r="J23" s="40">
        <v>0.20983936316716356</v>
      </c>
    </row>
    <row r="24" spans="1:10" x14ac:dyDescent="0.25">
      <c r="A24" s="41" t="s">
        <v>55</v>
      </c>
      <c r="B24" s="49">
        <v>-1.1102230246251565E-14</v>
      </c>
      <c r="C24" s="49">
        <v>-0.9149935810874199</v>
      </c>
      <c r="D24" s="49">
        <v>5.8908008556568525E-2</v>
      </c>
      <c r="E24" s="49">
        <v>7.3565134313779978E-2</v>
      </c>
      <c r="F24" s="49">
        <v>0</v>
      </c>
      <c r="G24" s="49">
        <v>0</v>
      </c>
      <c r="H24" s="49">
        <v>0</v>
      </c>
      <c r="J24" s="49">
        <v>-0.19430945050439297</v>
      </c>
    </row>
    <row r="25" spans="1:10" x14ac:dyDescent="0.25">
      <c r="A25" s="42" t="s">
        <v>56</v>
      </c>
      <c r="B25" s="40">
        <v>-2.2204460492503131E-14</v>
      </c>
      <c r="C25" s="40">
        <v>0.14154841061186918</v>
      </c>
      <c r="D25" s="40">
        <v>0.10624085975086128</v>
      </c>
      <c r="E25" s="40">
        <v>8.5790145453579214E-2</v>
      </c>
      <c r="F25" s="40">
        <v>0</v>
      </c>
      <c r="G25" s="40">
        <v>0</v>
      </c>
      <c r="H25" s="40">
        <v>0</v>
      </c>
      <c r="J25" s="40">
        <v>8.3604017195182401E-2</v>
      </c>
    </row>
    <row r="26" spans="1:10" x14ac:dyDescent="0.25">
      <c r="A26" s="43" t="s">
        <v>57</v>
      </c>
      <c r="B26" s="49">
        <f>B24-B25</f>
        <v>1.1102230246251565E-14</v>
      </c>
      <c r="C26" s="49">
        <f t="shared" ref="C26:H26" si="2">C24-C25</f>
        <v>-1.0565419916992891</v>
      </c>
      <c r="D26" s="49">
        <f t="shared" si="2"/>
        <v>-4.7332851194292758E-2</v>
      </c>
      <c r="E26" s="49">
        <f t="shared" si="2"/>
        <v>-1.2225011139799236E-2</v>
      </c>
      <c r="F26" s="49">
        <f t="shared" si="2"/>
        <v>0</v>
      </c>
      <c r="G26" s="49">
        <f t="shared" si="2"/>
        <v>0</v>
      </c>
      <c r="H26" s="49">
        <f t="shared" si="2"/>
        <v>0</v>
      </c>
      <c r="J26" s="49">
        <f t="shared" ref="J26" si="3">J24-J25</f>
        <v>-0.27791346769957537</v>
      </c>
    </row>
    <row r="27" spans="1:10" x14ac:dyDescent="0.25">
      <c r="A27" s="39" t="s">
        <v>59</v>
      </c>
      <c r="B27" s="48">
        <v>-1.1102230246251565E-14</v>
      </c>
      <c r="C27" s="48">
        <v>-2.4532255749054599E-5</v>
      </c>
      <c r="D27" s="48">
        <v>1.3894575033646106E-3</v>
      </c>
      <c r="E27" s="48">
        <v>7.5530913680710299E-2</v>
      </c>
      <c r="F27" s="48">
        <v>0</v>
      </c>
      <c r="G27" s="48">
        <v>0</v>
      </c>
      <c r="H27" s="48">
        <v>0</v>
      </c>
      <c r="J27" s="48">
        <v>1.9411836335847532E-2</v>
      </c>
    </row>
    <row r="28" spans="1:10" x14ac:dyDescent="0.25">
      <c r="A28" s="45" t="s">
        <v>65</v>
      </c>
      <c r="B28" s="47">
        <v>-9.9920072216264089E-14</v>
      </c>
      <c r="C28" s="47">
        <v>8.5688272298559021</v>
      </c>
      <c r="D28" s="47">
        <v>-1.2563462706620676</v>
      </c>
      <c r="E28" s="47">
        <v>-0.90862205411165187</v>
      </c>
      <c r="F28" s="47">
        <v>0</v>
      </c>
      <c r="G28" s="47">
        <v>0</v>
      </c>
      <c r="H28" s="47">
        <v>0</v>
      </c>
      <c r="J28" s="47">
        <v>1.6975397934149816</v>
      </c>
    </row>
    <row r="29" spans="1:10" x14ac:dyDescent="0.25">
      <c r="A29" s="45"/>
      <c r="B29" s="46"/>
      <c r="C29" s="46"/>
      <c r="D29" s="46"/>
      <c r="E29" s="46"/>
      <c r="F29" s="46"/>
      <c r="G29" s="46"/>
      <c r="H29" s="46"/>
    </row>
    <row r="30" spans="1:10" x14ac:dyDescent="0.25">
      <c r="A30" s="3" t="s">
        <v>18</v>
      </c>
      <c r="B30" s="30"/>
      <c r="C30" s="30"/>
      <c r="D30" s="30"/>
      <c r="E30" s="30"/>
      <c r="F30" s="30"/>
      <c r="G30" s="30"/>
      <c r="H30" s="30"/>
    </row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Key Economic Indicators</vt:lpstr>
      <vt:lpstr>GDP Difference</vt:lpstr>
      <vt:lpstr>GDP Percentage Difference</vt:lpstr>
      <vt:lpstr>GDP by Industry Difference</vt:lpstr>
      <vt:lpstr>GDP by Industry Percentage Dif</vt:lpstr>
      <vt:lpstr>Employment difference</vt:lpstr>
      <vt:lpstr>Employment percentage diff</vt:lpstr>
      <vt:lpstr>Consumption difference</vt:lpstr>
      <vt:lpstr>Consumption percentage diff</vt:lpstr>
      <vt:lpstr>Exports difference</vt:lpstr>
      <vt:lpstr>Exports percentage diff</vt:lpstr>
      <vt:lpstr>Imports difference</vt:lpstr>
      <vt:lpstr>Imports percentage diff</vt:lpstr>
      <vt:lpstr>'Consumption difference'!Print_Area</vt:lpstr>
      <vt:lpstr>'Consumption percentage diff'!Print_Area</vt:lpstr>
      <vt:lpstr>'Employment difference'!Print_Area</vt:lpstr>
      <vt:lpstr>'Employment percentage diff'!Print_Area</vt:lpstr>
      <vt:lpstr>'Exports difference'!Print_Area</vt:lpstr>
      <vt:lpstr>'Exports percentage diff'!Print_Area</vt:lpstr>
      <vt:lpstr>'GDP by Industry Difference'!Print_Area</vt:lpstr>
      <vt:lpstr>'GDP by Industry Percentage Dif'!Print_Area</vt:lpstr>
      <vt:lpstr>'GDP Difference'!Print_Area</vt:lpstr>
      <vt:lpstr>'GDP Percentage Difference'!Print_Area</vt:lpstr>
      <vt:lpstr>'Key Economic Indicators'!Print_Area</vt:lpstr>
      <vt:lpstr>'Consumption difference'!Print_Titles</vt:lpstr>
      <vt:lpstr>'Consumption percentage diff'!Print_Titles</vt:lpstr>
      <vt:lpstr>'Employment difference'!Print_Titles</vt:lpstr>
      <vt:lpstr>'Employment percentage diff'!Print_Titles</vt:lpstr>
      <vt:lpstr>'Exports difference'!Print_Titles</vt:lpstr>
      <vt:lpstr>'Exports percentage diff'!Print_Titles</vt:lpstr>
      <vt:lpstr>'GDP by Industry Difference'!Print_Titles</vt:lpstr>
      <vt:lpstr>'GDP by Industry Percentage Dif'!Print_Titles</vt:lpstr>
      <vt:lpstr>'GDP Difference'!Print_Titles</vt:lpstr>
      <vt:lpstr>'GDP Percentage Difference'!Print_Titles</vt:lpstr>
      <vt:lpstr>'Key Economic Indicators'!Print_Titles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Macdonald</dc:creator>
  <cp:lastModifiedBy>Cory Renner</cp:lastModifiedBy>
  <cp:lastPrinted>2017-05-15T20:30:28Z</cp:lastPrinted>
  <dcterms:created xsi:type="dcterms:W3CDTF">2013-04-07T19:08:08Z</dcterms:created>
  <dcterms:modified xsi:type="dcterms:W3CDTF">2025-02-10T17:44:05Z</dcterms:modified>
</cp:coreProperties>
</file>